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udent\Publikationer - test\2011\"/>
    </mc:Choice>
  </mc:AlternateContent>
  <xr:revisionPtr revIDLastSave="0" documentId="8_{DB4101F1-F65F-4DC2-BC54-07EE47B99883}" xr6:coauthVersionLast="45" xr6:coauthVersionMax="45" xr10:uidLastSave="{00000000-0000-0000-0000-000000000000}"/>
  <bookViews>
    <workbookView xWindow="-120" yWindow="-120" windowWidth="25440" windowHeight="15390" tabRatio="820" activeTab="1"/>
  </bookViews>
  <sheets>
    <sheet name="Forudsætninger" sheetId="8" r:id="rId1"/>
    <sheet name="Fodgænger i rundkørsel" sheetId="1" r:id="rId2"/>
    <sheet name="Cyklist i rundkørsel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5" l="1"/>
  <c r="M12" i="5"/>
  <c r="N15" i="5"/>
  <c r="M17" i="5"/>
  <c r="N19" i="5"/>
  <c r="M20" i="5"/>
  <c r="N23" i="5"/>
  <c r="N25" i="5"/>
  <c r="N27" i="5"/>
  <c r="M28" i="5"/>
  <c r="N31" i="5"/>
  <c r="M33" i="5"/>
  <c r="N35" i="5"/>
  <c r="M36" i="5"/>
  <c r="N39" i="5"/>
  <c r="M41" i="5"/>
  <c r="N41" i="5"/>
  <c r="N43" i="5"/>
  <c r="M44" i="5"/>
  <c r="N47" i="5"/>
  <c r="M49" i="5"/>
  <c r="N51" i="5"/>
  <c r="M52" i="5"/>
  <c r="N55" i="5"/>
  <c r="N57" i="5"/>
  <c r="N59" i="5"/>
  <c r="M60" i="5"/>
  <c r="N63" i="5"/>
  <c r="N67" i="5"/>
  <c r="M68" i="5"/>
  <c r="N71" i="5"/>
  <c r="M73" i="5"/>
  <c r="N73" i="5"/>
  <c r="N75" i="5"/>
  <c r="M76" i="5"/>
  <c r="N79" i="5"/>
  <c r="M81" i="5"/>
  <c r="N83" i="5"/>
  <c r="M84" i="5"/>
  <c r="N87" i="5"/>
  <c r="N89" i="5"/>
  <c r="N91" i="5"/>
  <c r="M92" i="5"/>
  <c r="N95" i="5"/>
  <c r="N99" i="5"/>
  <c r="M100" i="5"/>
  <c r="N103" i="5"/>
  <c r="M105" i="5"/>
  <c r="N105" i="5"/>
  <c r="N107" i="5"/>
  <c r="M108" i="5"/>
  <c r="K10" i="5"/>
  <c r="M10" i="5" s="1"/>
  <c r="K11" i="5"/>
  <c r="M11" i="5" s="1"/>
  <c r="K12" i="5"/>
  <c r="N12" i="5" s="1"/>
  <c r="K13" i="5"/>
  <c r="K14" i="5"/>
  <c r="P14" i="5" s="1"/>
  <c r="K15" i="5"/>
  <c r="M15" i="5" s="1"/>
  <c r="K16" i="5"/>
  <c r="M16" i="5" s="1"/>
  <c r="K17" i="5"/>
  <c r="N17" i="5" s="1"/>
  <c r="K18" i="5"/>
  <c r="M18" i="5" s="1"/>
  <c r="K19" i="5"/>
  <c r="M19" i="5" s="1"/>
  <c r="K20" i="5"/>
  <c r="N20" i="5" s="1"/>
  <c r="K21" i="5"/>
  <c r="K22" i="5"/>
  <c r="K23" i="5"/>
  <c r="M23" i="5" s="1"/>
  <c r="K24" i="5"/>
  <c r="M24" i="5" s="1"/>
  <c r="K25" i="5"/>
  <c r="K26" i="5"/>
  <c r="M26" i="5" s="1"/>
  <c r="K27" i="5"/>
  <c r="M27" i="5" s="1"/>
  <c r="K28" i="5"/>
  <c r="N28" i="5" s="1"/>
  <c r="K29" i="5"/>
  <c r="K30" i="5"/>
  <c r="K31" i="5"/>
  <c r="M31" i="5" s="1"/>
  <c r="K32" i="5"/>
  <c r="M32" i="5" s="1"/>
  <c r="K33" i="5"/>
  <c r="K34" i="5"/>
  <c r="M34" i="5" s="1"/>
  <c r="K35" i="5"/>
  <c r="M35" i="5" s="1"/>
  <c r="K36" i="5"/>
  <c r="N36" i="5" s="1"/>
  <c r="K37" i="5"/>
  <c r="K38" i="5"/>
  <c r="P38" i="5" s="1"/>
  <c r="K39" i="5"/>
  <c r="M39" i="5" s="1"/>
  <c r="K40" i="5"/>
  <c r="N40" i="5" s="1"/>
  <c r="K41" i="5"/>
  <c r="K42" i="5"/>
  <c r="M42" i="5" s="1"/>
  <c r="K43" i="5"/>
  <c r="M43" i="5" s="1"/>
  <c r="K44" i="5"/>
  <c r="N44" i="5" s="1"/>
  <c r="K45" i="5"/>
  <c r="K46" i="5"/>
  <c r="P46" i="5" s="1"/>
  <c r="K47" i="5"/>
  <c r="M47" i="5" s="1"/>
  <c r="K48" i="5"/>
  <c r="N48" i="5" s="1"/>
  <c r="K49" i="5"/>
  <c r="N49" i="5" s="1"/>
  <c r="K50" i="5"/>
  <c r="M50" i="5" s="1"/>
  <c r="K51" i="5"/>
  <c r="M51" i="5" s="1"/>
  <c r="K52" i="5"/>
  <c r="N52" i="5" s="1"/>
  <c r="K53" i="5"/>
  <c r="K54" i="5"/>
  <c r="P54" i="5" s="1"/>
  <c r="K55" i="5"/>
  <c r="M55" i="5" s="1"/>
  <c r="K56" i="5"/>
  <c r="N56" i="5" s="1"/>
  <c r="K57" i="5"/>
  <c r="K58" i="5"/>
  <c r="M58" i="5" s="1"/>
  <c r="K59" i="5"/>
  <c r="M59" i="5" s="1"/>
  <c r="K60" i="5"/>
  <c r="N60" i="5" s="1"/>
  <c r="K61" i="5"/>
  <c r="K62" i="5"/>
  <c r="P62" i="5" s="1"/>
  <c r="K63" i="5"/>
  <c r="M63" i="5" s="1"/>
  <c r="K64" i="5"/>
  <c r="N64" i="5" s="1"/>
  <c r="K65" i="5"/>
  <c r="K66" i="5"/>
  <c r="M66" i="5" s="1"/>
  <c r="K67" i="5"/>
  <c r="M67" i="5" s="1"/>
  <c r="K68" i="5"/>
  <c r="N68" i="5" s="1"/>
  <c r="K69" i="5"/>
  <c r="K70" i="5"/>
  <c r="P70" i="5" s="1"/>
  <c r="K71" i="5"/>
  <c r="M71" i="5" s="1"/>
  <c r="K72" i="5"/>
  <c r="N72" i="5" s="1"/>
  <c r="K73" i="5"/>
  <c r="K74" i="5"/>
  <c r="M74" i="5" s="1"/>
  <c r="K75" i="5"/>
  <c r="M75" i="5" s="1"/>
  <c r="K76" i="5"/>
  <c r="N76" i="5" s="1"/>
  <c r="K77" i="5"/>
  <c r="K78" i="5"/>
  <c r="P78" i="5" s="1"/>
  <c r="K79" i="5"/>
  <c r="M79" i="5" s="1"/>
  <c r="K80" i="5"/>
  <c r="N80" i="5" s="1"/>
  <c r="K81" i="5"/>
  <c r="N81" i="5" s="1"/>
  <c r="K82" i="5"/>
  <c r="M82" i="5" s="1"/>
  <c r="K83" i="5"/>
  <c r="M83" i="5" s="1"/>
  <c r="K84" i="5"/>
  <c r="N84" i="5" s="1"/>
  <c r="K85" i="5"/>
  <c r="K86" i="5"/>
  <c r="K87" i="5"/>
  <c r="M87" i="5" s="1"/>
  <c r="K88" i="5"/>
  <c r="N88" i="5" s="1"/>
  <c r="K89" i="5"/>
  <c r="K90" i="5"/>
  <c r="M90" i="5" s="1"/>
  <c r="K91" i="5"/>
  <c r="M91" i="5" s="1"/>
  <c r="K92" i="5"/>
  <c r="N92" i="5" s="1"/>
  <c r="K93" i="5"/>
  <c r="K94" i="5"/>
  <c r="K95" i="5"/>
  <c r="M95" i="5" s="1"/>
  <c r="K96" i="5"/>
  <c r="N96" i="5" s="1"/>
  <c r="K97" i="5"/>
  <c r="K98" i="5"/>
  <c r="M98" i="5" s="1"/>
  <c r="K99" i="5"/>
  <c r="M99" i="5" s="1"/>
  <c r="K100" i="5"/>
  <c r="N100" i="5" s="1"/>
  <c r="K101" i="5"/>
  <c r="K102" i="5"/>
  <c r="K103" i="5"/>
  <c r="M103" i="5" s="1"/>
  <c r="K104" i="5"/>
  <c r="N104" i="5" s="1"/>
  <c r="K105" i="5"/>
  <c r="T105" i="5" s="1"/>
  <c r="K106" i="5"/>
  <c r="M106" i="5" s="1"/>
  <c r="K107" i="5"/>
  <c r="M107" i="5" s="1"/>
  <c r="K108" i="5"/>
  <c r="N108" i="5" s="1"/>
  <c r="K9" i="5"/>
  <c r="M12" i="1"/>
  <c r="M24" i="1"/>
  <c r="M40" i="1"/>
  <c r="M56" i="1"/>
  <c r="M60" i="1"/>
  <c r="M72" i="1"/>
  <c r="M88" i="1"/>
  <c r="M92" i="1"/>
  <c r="M104" i="1"/>
  <c r="V26" i="5"/>
  <c r="V33" i="5"/>
  <c r="V41" i="5"/>
  <c r="V58" i="5"/>
  <c r="V65" i="5"/>
  <c r="V73" i="5"/>
  <c r="V90" i="5"/>
  <c r="V97" i="5"/>
  <c r="V105" i="5"/>
  <c r="P10" i="5"/>
  <c r="Q10" i="5"/>
  <c r="R10" i="5"/>
  <c r="S10" i="5"/>
  <c r="T10" i="5"/>
  <c r="U10" i="5"/>
  <c r="P11" i="5"/>
  <c r="Q11" i="5"/>
  <c r="R11" i="5"/>
  <c r="S11" i="5"/>
  <c r="T11" i="5"/>
  <c r="U11" i="5"/>
  <c r="P12" i="5"/>
  <c r="Q12" i="5"/>
  <c r="R12" i="5"/>
  <c r="S12" i="5"/>
  <c r="T12" i="5"/>
  <c r="U12" i="5"/>
  <c r="U13" i="5"/>
  <c r="R14" i="5"/>
  <c r="S14" i="5"/>
  <c r="P15" i="5"/>
  <c r="Q15" i="5"/>
  <c r="R15" i="5"/>
  <c r="S15" i="5"/>
  <c r="T15" i="5"/>
  <c r="U15" i="5"/>
  <c r="Q16" i="5"/>
  <c r="R16" i="5"/>
  <c r="S16" i="5"/>
  <c r="T16" i="5"/>
  <c r="Q17" i="5"/>
  <c r="S17" i="5"/>
  <c r="U17" i="5"/>
  <c r="P18" i="5"/>
  <c r="Q18" i="5"/>
  <c r="R18" i="5"/>
  <c r="S18" i="5"/>
  <c r="T18" i="5"/>
  <c r="U18" i="5"/>
  <c r="P19" i="5"/>
  <c r="Q19" i="5"/>
  <c r="R19" i="5"/>
  <c r="S19" i="5"/>
  <c r="T19" i="5"/>
  <c r="U19" i="5"/>
  <c r="P20" i="5"/>
  <c r="Q20" i="5"/>
  <c r="R20" i="5"/>
  <c r="S20" i="5"/>
  <c r="T20" i="5"/>
  <c r="U20" i="5"/>
  <c r="P22" i="5"/>
  <c r="R22" i="5"/>
  <c r="S22" i="5"/>
  <c r="U22" i="5"/>
  <c r="P23" i="5"/>
  <c r="Q23" i="5"/>
  <c r="R23" i="5"/>
  <c r="S23" i="5"/>
  <c r="T23" i="5"/>
  <c r="U23" i="5"/>
  <c r="Q24" i="5"/>
  <c r="R24" i="5"/>
  <c r="S24" i="5"/>
  <c r="T24" i="5"/>
  <c r="P25" i="5"/>
  <c r="S25" i="5"/>
  <c r="T25" i="5"/>
  <c r="P26" i="5"/>
  <c r="Q26" i="5"/>
  <c r="R26" i="5"/>
  <c r="S26" i="5"/>
  <c r="T26" i="5"/>
  <c r="U26" i="5"/>
  <c r="P27" i="5"/>
  <c r="Q27" i="5"/>
  <c r="R27" i="5"/>
  <c r="S27" i="5"/>
  <c r="T27" i="5"/>
  <c r="U27" i="5"/>
  <c r="P28" i="5"/>
  <c r="Q28" i="5"/>
  <c r="R28" i="5"/>
  <c r="S28" i="5"/>
  <c r="T28" i="5"/>
  <c r="U28" i="5"/>
  <c r="P30" i="5"/>
  <c r="R30" i="5"/>
  <c r="S30" i="5"/>
  <c r="U30" i="5"/>
  <c r="P31" i="5"/>
  <c r="Q31" i="5"/>
  <c r="R31" i="5"/>
  <c r="S31" i="5"/>
  <c r="T31" i="5"/>
  <c r="U31" i="5"/>
  <c r="P32" i="5"/>
  <c r="Q32" i="5"/>
  <c r="R32" i="5"/>
  <c r="S32" i="5"/>
  <c r="T32" i="5"/>
  <c r="P33" i="5"/>
  <c r="T33" i="5"/>
  <c r="U33" i="5"/>
  <c r="P34" i="5"/>
  <c r="Q34" i="5"/>
  <c r="R34" i="5"/>
  <c r="S34" i="5"/>
  <c r="T34" i="5"/>
  <c r="U34" i="5"/>
  <c r="P35" i="5"/>
  <c r="Q35" i="5"/>
  <c r="R35" i="5"/>
  <c r="S35" i="5"/>
  <c r="T35" i="5"/>
  <c r="U35" i="5"/>
  <c r="P36" i="5"/>
  <c r="Q36" i="5"/>
  <c r="R36" i="5"/>
  <c r="S36" i="5"/>
  <c r="T36" i="5"/>
  <c r="U36" i="5"/>
  <c r="Q38" i="5"/>
  <c r="R38" i="5"/>
  <c r="S38" i="5"/>
  <c r="T38" i="5"/>
  <c r="U38" i="5"/>
  <c r="P39" i="5"/>
  <c r="Q39" i="5"/>
  <c r="R39" i="5"/>
  <c r="S39" i="5"/>
  <c r="T39" i="5"/>
  <c r="U39" i="5"/>
  <c r="P40" i="5"/>
  <c r="Q40" i="5"/>
  <c r="R40" i="5"/>
  <c r="S40" i="5"/>
  <c r="T40" i="5"/>
  <c r="U40" i="5"/>
  <c r="P41" i="5"/>
  <c r="T41" i="5"/>
  <c r="U41" i="5"/>
  <c r="P42" i="5"/>
  <c r="Q42" i="5"/>
  <c r="R42" i="5"/>
  <c r="S42" i="5"/>
  <c r="T42" i="5"/>
  <c r="U42" i="5"/>
  <c r="P43" i="5"/>
  <c r="Q43" i="5"/>
  <c r="R43" i="5"/>
  <c r="S43" i="5"/>
  <c r="T43" i="5"/>
  <c r="U43" i="5"/>
  <c r="P44" i="5"/>
  <c r="Q44" i="5"/>
  <c r="R44" i="5"/>
  <c r="S44" i="5"/>
  <c r="T44" i="5"/>
  <c r="U44" i="5"/>
  <c r="Q46" i="5"/>
  <c r="R46" i="5"/>
  <c r="S46" i="5"/>
  <c r="T46" i="5"/>
  <c r="U46" i="5"/>
  <c r="P47" i="5"/>
  <c r="Q47" i="5"/>
  <c r="R47" i="5"/>
  <c r="S47" i="5"/>
  <c r="T47" i="5"/>
  <c r="U47" i="5"/>
  <c r="P48" i="5"/>
  <c r="Q48" i="5"/>
  <c r="R48" i="5"/>
  <c r="S48" i="5"/>
  <c r="T48" i="5"/>
  <c r="U48" i="5"/>
  <c r="P49" i="5"/>
  <c r="T49" i="5"/>
  <c r="U49" i="5"/>
  <c r="P50" i="5"/>
  <c r="Q50" i="5"/>
  <c r="R50" i="5"/>
  <c r="S50" i="5"/>
  <c r="T50" i="5"/>
  <c r="U50" i="5"/>
  <c r="P51" i="5"/>
  <c r="Q51" i="5"/>
  <c r="R51" i="5"/>
  <c r="S51" i="5"/>
  <c r="T51" i="5"/>
  <c r="U51" i="5"/>
  <c r="P52" i="5"/>
  <c r="Q52" i="5"/>
  <c r="R52" i="5"/>
  <c r="S52" i="5"/>
  <c r="T52" i="5"/>
  <c r="U52" i="5"/>
  <c r="Q54" i="5"/>
  <c r="R54" i="5"/>
  <c r="S54" i="5"/>
  <c r="T54" i="5"/>
  <c r="U54" i="5"/>
  <c r="P55" i="5"/>
  <c r="Q55" i="5"/>
  <c r="R55" i="5"/>
  <c r="S55" i="5"/>
  <c r="T55" i="5"/>
  <c r="U55" i="5"/>
  <c r="P56" i="5"/>
  <c r="Q56" i="5"/>
  <c r="R56" i="5"/>
  <c r="S56" i="5"/>
  <c r="T56" i="5"/>
  <c r="U56" i="5"/>
  <c r="P57" i="5"/>
  <c r="T57" i="5"/>
  <c r="U57" i="5"/>
  <c r="P58" i="5"/>
  <c r="Q58" i="5"/>
  <c r="R58" i="5"/>
  <c r="S58" i="5"/>
  <c r="T58" i="5"/>
  <c r="U58" i="5"/>
  <c r="P59" i="5"/>
  <c r="Q59" i="5"/>
  <c r="R59" i="5"/>
  <c r="S59" i="5"/>
  <c r="T59" i="5"/>
  <c r="U59" i="5"/>
  <c r="P60" i="5"/>
  <c r="Q60" i="5"/>
  <c r="R60" i="5"/>
  <c r="S60" i="5"/>
  <c r="T60" i="5"/>
  <c r="U60" i="5"/>
  <c r="Q62" i="5"/>
  <c r="R62" i="5"/>
  <c r="S62" i="5"/>
  <c r="T62" i="5"/>
  <c r="U62" i="5"/>
  <c r="P63" i="5"/>
  <c r="Q63" i="5"/>
  <c r="R63" i="5"/>
  <c r="S63" i="5"/>
  <c r="T63" i="5"/>
  <c r="U63" i="5"/>
  <c r="P64" i="5"/>
  <c r="Q64" i="5"/>
  <c r="R64" i="5"/>
  <c r="S64" i="5"/>
  <c r="T64" i="5"/>
  <c r="U64" i="5"/>
  <c r="P65" i="5"/>
  <c r="T65" i="5"/>
  <c r="U65" i="5"/>
  <c r="P66" i="5"/>
  <c r="Q66" i="5"/>
  <c r="R66" i="5"/>
  <c r="S66" i="5"/>
  <c r="T66" i="5"/>
  <c r="U66" i="5"/>
  <c r="P67" i="5"/>
  <c r="Q67" i="5"/>
  <c r="R67" i="5"/>
  <c r="S67" i="5"/>
  <c r="T67" i="5"/>
  <c r="U67" i="5"/>
  <c r="P68" i="5"/>
  <c r="Q68" i="5"/>
  <c r="R68" i="5"/>
  <c r="S68" i="5"/>
  <c r="T68" i="5"/>
  <c r="U68" i="5"/>
  <c r="Q70" i="5"/>
  <c r="R70" i="5"/>
  <c r="S70" i="5"/>
  <c r="T70" i="5"/>
  <c r="U70" i="5"/>
  <c r="P71" i="5"/>
  <c r="Q71" i="5"/>
  <c r="R71" i="5"/>
  <c r="S71" i="5"/>
  <c r="T71" i="5"/>
  <c r="U71" i="5"/>
  <c r="P72" i="5"/>
  <c r="Q72" i="5"/>
  <c r="R72" i="5"/>
  <c r="S72" i="5"/>
  <c r="T72" i="5"/>
  <c r="U72" i="5"/>
  <c r="P73" i="5"/>
  <c r="T73" i="5"/>
  <c r="U73" i="5"/>
  <c r="P74" i="5"/>
  <c r="Q74" i="5"/>
  <c r="R74" i="5"/>
  <c r="S74" i="5"/>
  <c r="T74" i="5"/>
  <c r="U74" i="5"/>
  <c r="P75" i="5"/>
  <c r="Q75" i="5"/>
  <c r="R75" i="5"/>
  <c r="S75" i="5"/>
  <c r="T75" i="5"/>
  <c r="U75" i="5"/>
  <c r="P76" i="5"/>
  <c r="Q76" i="5"/>
  <c r="R76" i="5"/>
  <c r="S76" i="5"/>
  <c r="T76" i="5"/>
  <c r="U76" i="5"/>
  <c r="Q78" i="5"/>
  <c r="R78" i="5"/>
  <c r="S78" i="5"/>
  <c r="T78" i="5"/>
  <c r="U78" i="5"/>
  <c r="P79" i="5"/>
  <c r="Q79" i="5"/>
  <c r="R79" i="5"/>
  <c r="S79" i="5"/>
  <c r="T79" i="5"/>
  <c r="U79" i="5"/>
  <c r="P80" i="5"/>
  <c r="Q80" i="5"/>
  <c r="R80" i="5"/>
  <c r="S80" i="5"/>
  <c r="T80" i="5"/>
  <c r="U80" i="5"/>
  <c r="P81" i="5"/>
  <c r="T81" i="5"/>
  <c r="U81" i="5"/>
  <c r="P82" i="5"/>
  <c r="Q82" i="5"/>
  <c r="R82" i="5"/>
  <c r="S82" i="5"/>
  <c r="T82" i="5"/>
  <c r="U82" i="5"/>
  <c r="P83" i="5"/>
  <c r="Q83" i="5"/>
  <c r="R83" i="5"/>
  <c r="S83" i="5"/>
  <c r="T83" i="5"/>
  <c r="U83" i="5"/>
  <c r="P84" i="5"/>
  <c r="Q84" i="5"/>
  <c r="R84" i="5"/>
  <c r="S84" i="5"/>
  <c r="T84" i="5"/>
  <c r="U84" i="5"/>
  <c r="P86" i="5"/>
  <c r="Q86" i="5"/>
  <c r="R86" i="5"/>
  <c r="S86" i="5"/>
  <c r="T86" i="5"/>
  <c r="U86" i="5"/>
  <c r="P87" i="5"/>
  <c r="Q87" i="5"/>
  <c r="R87" i="5"/>
  <c r="S87" i="5"/>
  <c r="T87" i="5"/>
  <c r="U87" i="5"/>
  <c r="P88" i="5"/>
  <c r="Q88" i="5"/>
  <c r="R88" i="5"/>
  <c r="S88" i="5"/>
  <c r="T88" i="5"/>
  <c r="U88" i="5"/>
  <c r="P89" i="5"/>
  <c r="T89" i="5"/>
  <c r="U89" i="5"/>
  <c r="P90" i="5"/>
  <c r="Q90" i="5"/>
  <c r="R90" i="5"/>
  <c r="S90" i="5"/>
  <c r="T90" i="5"/>
  <c r="U90" i="5"/>
  <c r="P91" i="5"/>
  <c r="Q91" i="5"/>
  <c r="R91" i="5"/>
  <c r="S91" i="5"/>
  <c r="T91" i="5"/>
  <c r="U91" i="5"/>
  <c r="P92" i="5"/>
  <c r="Q92" i="5"/>
  <c r="R92" i="5"/>
  <c r="S92" i="5"/>
  <c r="T92" i="5"/>
  <c r="U92" i="5"/>
  <c r="P94" i="5"/>
  <c r="Q94" i="5"/>
  <c r="R94" i="5"/>
  <c r="S94" i="5"/>
  <c r="T94" i="5"/>
  <c r="U94" i="5"/>
  <c r="P95" i="5"/>
  <c r="Q95" i="5"/>
  <c r="R95" i="5"/>
  <c r="S95" i="5"/>
  <c r="T95" i="5"/>
  <c r="U95" i="5"/>
  <c r="P96" i="5"/>
  <c r="Q96" i="5"/>
  <c r="R96" i="5"/>
  <c r="S96" i="5"/>
  <c r="T96" i="5"/>
  <c r="U96" i="5"/>
  <c r="P97" i="5"/>
  <c r="T97" i="5"/>
  <c r="U97" i="5"/>
  <c r="P98" i="5"/>
  <c r="Q98" i="5"/>
  <c r="R98" i="5"/>
  <c r="S98" i="5"/>
  <c r="T98" i="5"/>
  <c r="U98" i="5"/>
  <c r="P99" i="5"/>
  <c r="Q99" i="5"/>
  <c r="R99" i="5"/>
  <c r="S99" i="5"/>
  <c r="T99" i="5"/>
  <c r="U99" i="5"/>
  <c r="P100" i="5"/>
  <c r="Q100" i="5"/>
  <c r="R100" i="5"/>
  <c r="S100" i="5"/>
  <c r="T100" i="5"/>
  <c r="U100" i="5"/>
  <c r="P102" i="5"/>
  <c r="Q102" i="5"/>
  <c r="R102" i="5"/>
  <c r="S102" i="5"/>
  <c r="T102" i="5"/>
  <c r="U102" i="5"/>
  <c r="P103" i="5"/>
  <c r="Q103" i="5"/>
  <c r="R103" i="5"/>
  <c r="S103" i="5"/>
  <c r="T103" i="5"/>
  <c r="U103" i="5"/>
  <c r="P104" i="5"/>
  <c r="Q104" i="5"/>
  <c r="R104" i="5"/>
  <c r="S104" i="5"/>
  <c r="T104" i="5"/>
  <c r="U104" i="5"/>
  <c r="P105" i="5"/>
  <c r="U105" i="5"/>
  <c r="P106" i="5"/>
  <c r="Q106" i="5"/>
  <c r="R106" i="5"/>
  <c r="S106" i="5"/>
  <c r="T106" i="5"/>
  <c r="U106" i="5"/>
  <c r="P107" i="5"/>
  <c r="Q107" i="5"/>
  <c r="R107" i="5"/>
  <c r="S107" i="5"/>
  <c r="T107" i="5"/>
  <c r="U107" i="5"/>
  <c r="P108" i="5"/>
  <c r="Q108" i="5"/>
  <c r="R108" i="5"/>
  <c r="S108" i="5"/>
  <c r="T108" i="5"/>
  <c r="U108" i="5"/>
  <c r="L10" i="5"/>
  <c r="V10" i="5" s="1"/>
  <c r="O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W10" i="5"/>
  <c r="BX10" i="5"/>
  <c r="BY10" i="5"/>
  <c r="BZ10" i="5"/>
  <c r="CA10" i="5"/>
  <c r="CB10" i="5"/>
  <c r="CC10" i="5"/>
  <c r="CD10" i="5"/>
  <c r="CE10" i="5"/>
  <c r="CF10" i="5"/>
  <c r="CG10" i="5"/>
  <c r="CH10" i="5"/>
  <c r="CI10" i="5"/>
  <c r="CJ10" i="5"/>
  <c r="CK10" i="5"/>
  <c r="CL10" i="5"/>
  <c r="CM10" i="5"/>
  <c r="CN10" i="5"/>
  <c r="CO10" i="5"/>
  <c r="CP10" i="5"/>
  <c r="CQ10" i="5"/>
  <c r="CR10" i="5"/>
  <c r="CS10" i="5"/>
  <c r="CT10" i="5"/>
  <c r="CU10" i="5"/>
  <c r="CV10" i="5"/>
  <c r="CW10" i="5"/>
  <c r="CX10" i="5"/>
  <c r="CY10" i="5"/>
  <c r="CZ10" i="5"/>
  <c r="DA10" i="5"/>
  <c r="DB10" i="5"/>
  <c r="DC10" i="5"/>
  <c r="DD10" i="5"/>
  <c r="DE10" i="5"/>
  <c r="DF10" i="5"/>
  <c r="DG10" i="5"/>
  <c r="DH10" i="5"/>
  <c r="DI10" i="5"/>
  <c r="DJ10" i="5"/>
  <c r="DK10" i="5"/>
  <c r="DL10" i="5"/>
  <c r="DM10" i="5"/>
  <c r="DN10" i="5"/>
  <c r="DO10" i="5"/>
  <c r="DP10" i="5"/>
  <c r="DQ10" i="5"/>
  <c r="DR10" i="5"/>
  <c r="L11" i="5"/>
  <c r="V11" i="5" s="1"/>
  <c r="O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DE11" i="5"/>
  <c r="DF11" i="5"/>
  <c r="DG11" i="5"/>
  <c r="DH11" i="5"/>
  <c r="DI11" i="5"/>
  <c r="DJ11" i="5"/>
  <c r="DK11" i="5"/>
  <c r="DL11" i="5"/>
  <c r="DM11" i="5"/>
  <c r="DN11" i="5"/>
  <c r="DO11" i="5"/>
  <c r="DP11" i="5"/>
  <c r="DQ11" i="5"/>
  <c r="DR11" i="5"/>
  <c r="L12" i="5"/>
  <c r="V12" i="5" s="1"/>
  <c r="O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U12" i="5"/>
  <c r="BV12" i="5"/>
  <c r="BW12" i="5"/>
  <c r="BX12" i="5"/>
  <c r="BY12" i="5"/>
  <c r="BZ12" i="5"/>
  <c r="CA12" i="5"/>
  <c r="CB12" i="5"/>
  <c r="CC12" i="5"/>
  <c r="CD12" i="5"/>
  <c r="CE12" i="5"/>
  <c r="CF12" i="5"/>
  <c r="CG12" i="5"/>
  <c r="CH12" i="5"/>
  <c r="CI12" i="5"/>
  <c r="CJ12" i="5"/>
  <c r="CK12" i="5"/>
  <c r="CL12" i="5"/>
  <c r="CM12" i="5"/>
  <c r="CN12" i="5"/>
  <c r="CO12" i="5"/>
  <c r="CP12" i="5"/>
  <c r="CQ12" i="5"/>
  <c r="CR12" i="5"/>
  <c r="CS12" i="5"/>
  <c r="CT12" i="5"/>
  <c r="CU12" i="5"/>
  <c r="CV12" i="5"/>
  <c r="CW12" i="5"/>
  <c r="CX12" i="5"/>
  <c r="CY12" i="5"/>
  <c r="CZ12" i="5"/>
  <c r="DA12" i="5"/>
  <c r="DB12" i="5"/>
  <c r="DC12" i="5"/>
  <c r="DD12" i="5"/>
  <c r="DE12" i="5"/>
  <c r="DF12" i="5"/>
  <c r="DG12" i="5"/>
  <c r="DH12" i="5"/>
  <c r="DI12" i="5"/>
  <c r="DJ12" i="5"/>
  <c r="DK12" i="5"/>
  <c r="DL12" i="5"/>
  <c r="DM12" i="5"/>
  <c r="DN12" i="5"/>
  <c r="DO12" i="5"/>
  <c r="DP12" i="5"/>
  <c r="DQ12" i="5"/>
  <c r="DR12" i="5"/>
  <c r="L13" i="5"/>
  <c r="V13" i="5" s="1"/>
  <c r="O13" i="5"/>
  <c r="AK13" i="5"/>
  <c r="AL13" i="5"/>
  <c r="AV13" i="5"/>
  <c r="BE13" i="5"/>
  <c r="BJ13" i="5"/>
  <c r="CP13" i="5"/>
  <c r="CR13" i="5"/>
  <c r="DA13" i="5"/>
  <c r="L14" i="5"/>
  <c r="V14" i="5" s="1"/>
  <c r="O14" i="5"/>
  <c r="W14" i="5"/>
  <c r="Y14" i="5"/>
  <c r="AA14" i="5"/>
  <c r="AC14" i="5"/>
  <c r="AE14" i="5"/>
  <c r="AG14" i="5"/>
  <c r="AK14" i="5"/>
  <c r="AL14" i="5"/>
  <c r="AM14" i="5"/>
  <c r="AO14" i="5"/>
  <c r="AQ14" i="5"/>
  <c r="AS14" i="5"/>
  <c r="AU14" i="5"/>
  <c r="AW14" i="5"/>
  <c r="AY14" i="5"/>
  <c r="BA14" i="5"/>
  <c r="BC14" i="5"/>
  <c r="BE14" i="5"/>
  <c r="BG14" i="5"/>
  <c r="BI14" i="5"/>
  <c r="BK14" i="5"/>
  <c r="BM14" i="5"/>
  <c r="BO14" i="5"/>
  <c r="BQ14" i="5"/>
  <c r="BS14" i="5"/>
  <c r="BU14" i="5"/>
  <c r="BW14" i="5"/>
  <c r="BY14" i="5"/>
  <c r="CA14" i="5"/>
  <c r="CC14" i="5"/>
  <c r="CE14" i="5"/>
  <c r="CF14" i="5"/>
  <c r="CG14" i="5"/>
  <c r="CH14" i="5"/>
  <c r="CI14" i="5"/>
  <c r="CJ14" i="5"/>
  <c r="CK14" i="5"/>
  <c r="CL14" i="5"/>
  <c r="CM14" i="5"/>
  <c r="CN14" i="5"/>
  <c r="CO14" i="5"/>
  <c r="CP14" i="5"/>
  <c r="CQ14" i="5"/>
  <c r="CR14" i="5"/>
  <c r="CS14" i="5"/>
  <c r="CT14" i="5"/>
  <c r="CU14" i="5"/>
  <c r="CV14" i="5"/>
  <c r="CW14" i="5"/>
  <c r="CX14" i="5"/>
  <c r="CY14" i="5"/>
  <c r="CZ14" i="5"/>
  <c r="DA14" i="5"/>
  <c r="DB14" i="5"/>
  <c r="DC14" i="5"/>
  <c r="DD14" i="5"/>
  <c r="DE14" i="5"/>
  <c r="DF14" i="5"/>
  <c r="DG14" i="5"/>
  <c r="DH14" i="5"/>
  <c r="DI14" i="5"/>
  <c r="DJ14" i="5"/>
  <c r="DK14" i="5"/>
  <c r="DL14" i="5"/>
  <c r="DM14" i="5"/>
  <c r="DN14" i="5"/>
  <c r="DO14" i="5"/>
  <c r="DP14" i="5"/>
  <c r="DQ14" i="5"/>
  <c r="DR14" i="5"/>
  <c r="L15" i="5"/>
  <c r="V15" i="5" s="1"/>
  <c r="O15" i="5"/>
  <c r="W15" i="5"/>
  <c r="Y15" i="5"/>
  <c r="AA15" i="5"/>
  <c r="AC15" i="5"/>
  <c r="AE15" i="5"/>
  <c r="AG15" i="5"/>
  <c r="AK15" i="5"/>
  <c r="AL15" i="5"/>
  <c r="AM15" i="5"/>
  <c r="AO15" i="5"/>
  <c r="AQ15" i="5"/>
  <c r="AS15" i="5"/>
  <c r="AU15" i="5"/>
  <c r="AW15" i="5"/>
  <c r="AY15" i="5"/>
  <c r="BA15" i="5"/>
  <c r="BC15" i="5"/>
  <c r="BE15" i="5"/>
  <c r="BG15" i="5"/>
  <c r="BI15" i="5"/>
  <c r="BK15" i="5"/>
  <c r="BM15" i="5"/>
  <c r="BO15" i="5"/>
  <c r="BQ15" i="5"/>
  <c r="BS15" i="5"/>
  <c r="BU15" i="5"/>
  <c r="BW15" i="5"/>
  <c r="BY15" i="5"/>
  <c r="CA15" i="5"/>
  <c r="CC15" i="5"/>
  <c r="CE15" i="5"/>
  <c r="CG15" i="5"/>
  <c r="CI15" i="5"/>
  <c r="CK15" i="5"/>
  <c r="CM15" i="5"/>
  <c r="CO15" i="5"/>
  <c r="CQ15" i="5"/>
  <c r="CS15" i="5"/>
  <c r="CU15" i="5"/>
  <c r="CW15" i="5"/>
  <c r="CY15" i="5"/>
  <c r="DA15" i="5"/>
  <c r="DC15" i="5"/>
  <c r="DE15" i="5"/>
  <c r="DG15" i="5"/>
  <c r="DI15" i="5"/>
  <c r="DK15" i="5"/>
  <c r="DM15" i="5"/>
  <c r="DO15" i="5"/>
  <c r="DQ15" i="5"/>
  <c r="L16" i="5"/>
  <c r="V16" i="5" s="1"/>
  <c r="O16" i="5"/>
  <c r="W16" i="5"/>
  <c r="Y16" i="5"/>
  <c r="AA16" i="5"/>
  <c r="AC16" i="5"/>
  <c r="AE16" i="5"/>
  <c r="AG16" i="5"/>
  <c r="AK16" i="5"/>
  <c r="AL16" i="5"/>
  <c r="AM16" i="5"/>
  <c r="AO16" i="5"/>
  <c r="AQ16" i="5"/>
  <c r="AS16" i="5"/>
  <c r="AU16" i="5"/>
  <c r="AW16" i="5"/>
  <c r="AY16" i="5"/>
  <c r="BA16" i="5"/>
  <c r="BC16" i="5"/>
  <c r="BE16" i="5"/>
  <c r="BG16" i="5"/>
  <c r="BI16" i="5"/>
  <c r="BK16" i="5"/>
  <c r="BM16" i="5"/>
  <c r="BO16" i="5"/>
  <c r="BQ16" i="5"/>
  <c r="BS16" i="5"/>
  <c r="BU16" i="5"/>
  <c r="BW16" i="5"/>
  <c r="BY16" i="5"/>
  <c r="CA16" i="5"/>
  <c r="CC16" i="5"/>
  <c r="CE16" i="5"/>
  <c r="CG16" i="5"/>
  <c r="CI16" i="5"/>
  <c r="CK16" i="5"/>
  <c r="CM16" i="5"/>
  <c r="CO16" i="5"/>
  <c r="CQ16" i="5"/>
  <c r="CS16" i="5"/>
  <c r="CU16" i="5"/>
  <c r="CW16" i="5"/>
  <c r="CY16" i="5"/>
  <c r="DA16" i="5"/>
  <c r="DC16" i="5"/>
  <c r="DE16" i="5"/>
  <c r="DG16" i="5"/>
  <c r="DI16" i="5"/>
  <c r="DK16" i="5"/>
  <c r="DM16" i="5"/>
  <c r="DO16" i="5"/>
  <c r="DQ16" i="5"/>
  <c r="L17" i="5"/>
  <c r="V17" i="5" s="1"/>
  <c r="Y17" i="5"/>
  <c r="AC17" i="5"/>
  <c r="AG17" i="5"/>
  <c r="AK17" i="5"/>
  <c r="AL17" i="5"/>
  <c r="AO17" i="5"/>
  <c r="AW17" i="5"/>
  <c r="BA17" i="5"/>
  <c r="BE17" i="5"/>
  <c r="BI17" i="5"/>
  <c r="BQ17" i="5"/>
  <c r="BU17" i="5"/>
  <c r="CC17" i="5"/>
  <c r="CG17" i="5"/>
  <c r="CK17" i="5"/>
  <c r="CO17" i="5"/>
  <c r="CW17" i="5"/>
  <c r="DA17" i="5"/>
  <c r="DI17" i="5"/>
  <c r="DM17" i="5"/>
  <c r="DQ17" i="5"/>
  <c r="L18" i="5"/>
  <c r="V18" i="5" s="1"/>
  <c r="O18" i="5"/>
  <c r="W18" i="5"/>
  <c r="Y18" i="5"/>
  <c r="AA18" i="5"/>
  <c r="AC18" i="5"/>
  <c r="AE18" i="5"/>
  <c r="AG18" i="5"/>
  <c r="AK18" i="5"/>
  <c r="AL18" i="5"/>
  <c r="AM18" i="5"/>
  <c r="AO18" i="5"/>
  <c r="AQ18" i="5"/>
  <c r="AS18" i="5"/>
  <c r="AU18" i="5"/>
  <c r="AW18" i="5"/>
  <c r="AY18" i="5"/>
  <c r="BA18" i="5"/>
  <c r="BC18" i="5"/>
  <c r="BE18" i="5"/>
  <c r="BG18" i="5"/>
  <c r="BI18" i="5"/>
  <c r="BK18" i="5"/>
  <c r="BM18" i="5"/>
  <c r="BO18" i="5"/>
  <c r="BQ18" i="5"/>
  <c r="BS18" i="5"/>
  <c r="BU18" i="5"/>
  <c r="BW18" i="5"/>
  <c r="BY18" i="5"/>
  <c r="CA18" i="5"/>
  <c r="CC18" i="5"/>
  <c r="CE18" i="5"/>
  <c r="CG18" i="5"/>
  <c r="CI18" i="5"/>
  <c r="CK18" i="5"/>
  <c r="CM18" i="5"/>
  <c r="CO18" i="5"/>
  <c r="CQ18" i="5"/>
  <c r="CS18" i="5"/>
  <c r="CU18" i="5"/>
  <c r="CW18" i="5"/>
  <c r="CY18" i="5"/>
  <c r="DA18" i="5"/>
  <c r="DC18" i="5"/>
  <c r="DE18" i="5"/>
  <c r="DG18" i="5"/>
  <c r="DH18" i="5"/>
  <c r="DI18" i="5"/>
  <c r="DJ18" i="5"/>
  <c r="DK18" i="5"/>
  <c r="DL18" i="5"/>
  <c r="DM18" i="5"/>
  <c r="DN18" i="5"/>
  <c r="DO18" i="5"/>
  <c r="DP18" i="5"/>
  <c r="DQ18" i="5"/>
  <c r="DR18" i="5"/>
  <c r="L19" i="5"/>
  <c r="V19" i="5" s="1"/>
  <c r="O19" i="5"/>
  <c r="W19" i="5"/>
  <c r="Y19" i="5"/>
  <c r="AA19" i="5"/>
  <c r="AC19" i="5"/>
  <c r="AE19" i="5"/>
  <c r="AG19" i="5"/>
  <c r="AK19" i="5"/>
  <c r="AL19" i="5"/>
  <c r="AM19" i="5"/>
  <c r="AO19" i="5"/>
  <c r="AQ19" i="5"/>
  <c r="AS19" i="5"/>
  <c r="AU19" i="5"/>
  <c r="AW19" i="5"/>
  <c r="AY19" i="5"/>
  <c r="BA19" i="5"/>
  <c r="BC19" i="5"/>
  <c r="BE19" i="5"/>
  <c r="BG19" i="5"/>
  <c r="BI19" i="5"/>
  <c r="BK19" i="5"/>
  <c r="BM19" i="5"/>
  <c r="BO19" i="5"/>
  <c r="BQ19" i="5"/>
  <c r="BS19" i="5"/>
  <c r="BU19" i="5"/>
  <c r="BW19" i="5"/>
  <c r="BY19" i="5"/>
  <c r="CA19" i="5"/>
  <c r="CC19" i="5"/>
  <c r="CE19" i="5"/>
  <c r="CG19" i="5"/>
  <c r="CI19" i="5"/>
  <c r="CK19" i="5"/>
  <c r="CM19" i="5"/>
  <c r="CO19" i="5"/>
  <c r="CQ19" i="5"/>
  <c r="CS19" i="5"/>
  <c r="CU19" i="5"/>
  <c r="CW19" i="5"/>
  <c r="CY19" i="5"/>
  <c r="DA19" i="5"/>
  <c r="DC19" i="5"/>
  <c r="DE19" i="5"/>
  <c r="DG19" i="5"/>
  <c r="DI19" i="5"/>
  <c r="DK19" i="5"/>
  <c r="DM19" i="5"/>
  <c r="DO19" i="5"/>
  <c r="DQ19" i="5"/>
  <c r="L20" i="5"/>
  <c r="V20" i="5" s="1"/>
  <c r="O20" i="5"/>
  <c r="W20" i="5"/>
  <c r="Y20" i="5"/>
  <c r="AA20" i="5"/>
  <c r="AC20" i="5"/>
  <c r="AE20" i="5"/>
  <c r="AG20" i="5"/>
  <c r="AK20" i="5"/>
  <c r="AL20" i="5"/>
  <c r="AM20" i="5"/>
  <c r="AO20" i="5"/>
  <c r="AQ20" i="5"/>
  <c r="AS20" i="5"/>
  <c r="AU20" i="5"/>
  <c r="AW20" i="5"/>
  <c r="AY20" i="5"/>
  <c r="BA20" i="5"/>
  <c r="BC20" i="5"/>
  <c r="BE20" i="5"/>
  <c r="BG20" i="5"/>
  <c r="BI20" i="5"/>
  <c r="BK20" i="5"/>
  <c r="BM20" i="5"/>
  <c r="BO20" i="5"/>
  <c r="BQ20" i="5"/>
  <c r="BS20" i="5"/>
  <c r="BU20" i="5"/>
  <c r="BW20" i="5"/>
  <c r="BY20" i="5"/>
  <c r="CA20" i="5"/>
  <c r="CC20" i="5"/>
  <c r="CE20" i="5"/>
  <c r="CG20" i="5"/>
  <c r="CI20" i="5"/>
  <c r="CK20" i="5"/>
  <c r="CM20" i="5"/>
  <c r="CO20" i="5"/>
  <c r="CQ20" i="5"/>
  <c r="CS20" i="5"/>
  <c r="CU20" i="5"/>
  <c r="CW20" i="5"/>
  <c r="CY20" i="5"/>
  <c r="DA20" i="5"/>
  <c r="DC20" i="5"/>
  <c r="DE20" i="5"/>
  <c r="DG20" i="5"/>
  <c r="DI20" i="5"/>
  <c r="DK20" i="5"/>
  <c r="DM20" i="5"/>
  <c r="DO20" i="5"/>
  <c r="DQ20" i="5"/>
  <c r="L21" i="5"/>
  <c r="Y21" i="5"/>
  <c r="AK21" i="5"/>
  <c r="AL21" i="5"/>
  <c r="CA21" i="5"/>
  <c r="CG21" i="5"/>
  <c r="CK21" i="5"/>
  <c r="L22" i="5"/>
  <c r="V22" i="5" s="1"/>
  <c r="O22" i="5"/>
  <c r="W22" i="5"/>
  <c r="Y22" i="5"/>
  <c r="AA22" i="5"/>
  <c r="AC22" i="5"/>
  <c r="AE22" i="5"/>
  <c r="AG22" i="5"/>
  <c r="AK22" i="5"/>
  <c r="AL22" i="5"/>
  <c r="AM22" i="5"/>
  <c r="AO22" i="5"/>
  <c r="AQ22" i="5"/>
  <c r="AS22" i="5"/>
  <c r="AU22" i="5"/>
  <c r="AW22" i="5"/>
  <c r="AY22" i="5"/>
  <c r="BA22" i="5"/>
  <c r="BC22" i="5"/>
  <c r="BE22" i="5"/>
  <c r="BG22" i="5"/>
  <c r="BI22" i="5"/>
  <c r="BK22" i="5"/>
  <c r="BM22" i="5"/>
  <c r="BO22" i="5"/>
  <c r="BQ22" i="5"/>
  <c r="BS22" i="5"/>
  <c r="BU22" i="5"/>
  <c r="BW22" i="5"/>
  <c r="BY22" i="5"/>
  <c r="CA22" i="5"/>
  <c r="CC22" i="5"/>
  <c r="CE22" i="5"/>
  <c r="CG22" i="5"/>
  <c r="CI22" i="5"/>
  <c r="CK22" i="5"/>
  <c r="CM22" i="5"/>
  <c r="CO22" i="5"/>
  <c r="CQ22" i="5"/>
  <c r="CS22" i="5"/>
  <c r="CU22" i="5"/>
  <c r="CW22" i="5"/>
  <c r="CY22" i="5"/>
  <c r="DA22" i="5"/>
  <c r="DC22" i="5"/>
  <c r="DE22" i="5"/>
  <c r="DG22" i="5"/>
  <c r="DI22" i="5"/>
  <c r="DK22" i="5"/>
  <c r="DM22" i="5"/>
  <c r="DO22" i="5"/>
  <c r="DQ22" i="5"/>
  <c r="L23" i="5"/>
  <c r="V23" i="5" s="1"/>
  <c r="Y23" i="5"/>
  <c r="AC23" i="5"/>
  <c r="AG23" i="5"/>
  <c r="AK23" i="5"/>
  <c r="AL23" i="5"/>
  <c r="AO23" i="5"/>
  <c r="AS23" i="5"/>
  <c r="AW23" i="5"/>
  <c r="BA23" i="5"/>
  <c r="BE23" i="5"/>
  <c r="BI23" i="5"/>
  <c r="BM23" i="5"/>
  <c r="BQ23" i="5"/>
  <c r="BS23" i="5"/>
  <c r="BU23" i="5"/>
  <c r="BW23" i="5"/>
  <c r="BY23" i="5"/>
  <c r="CA23" i="5"/>
  <c r="CC23" i="5"/>
  <c r="CE23" i="5"/>
  <c r="CG23" i="5"/>
  <c r="CI23" i="5"/>
  <c r="CK23" i="5"/>
  <c r="CM23" i="5"/>
  <c r="CO23" i="5"/>
  <c r="CQ23" i="5"/>
  <c r="CS23" i="5"/>
  <c r="CU23" i="5"/>
  <c r="CW23" i="5"/>
  <c r="CY23" i="5"/>
  <c r="DA23" i="5"/>
  <c r="DC23" i="5"/>
  <c r="DE23" i="5"/>
  <c r="DG23" i="5"/>
  <c r="DI23" i="5"/>
  <c r="DK23" i="5"/>
  <c r="DM23" i="5"/>
  <c r="DO23" i="5"/>
  <c r="DQ23" i="5"/>
  <c r="L24" i="5"/>
  <c r="V24" i="5" s="1"/>
  <c r="O24" i="5"/>
  <c r="W24" i="5"/>
  <c r="Y24" i="5"/>
  <c r="AA24" i="5"/>
  <c r="AC24" i="5"/>
  <c r="AE24" i="5"/>
  <c r="AG24" i="5"/>
  <c r="AK24" i="5"/>
  <c r="AL24" i="5"/>
  <c r="AM24" i="5"/>
  <c r="AO24" i="5"/>
  <c r="AQ24" i="5"/>
  <c r="AS24" i="5"/>
  <c r="AU24" i="5"/>
  <c r="AW24" i="5"/>
  <c r="AY24" i="5"/>
  <c r="BA24" i="5"/>
  <c r="BC24" i="5"/>
  <c r="BE24" i="5"/>
  <c r="BG24" i="5"/>
  <c r="BI24" i="5"/>
  <c r="BK24" i="5"/>
  <c r="BM24" i="5"/>
  <c r="BO24" i="5"/>
  <c r="BQ24" i="5"/>
  <c r="BS24" i="5"/>
  <c r="BU24" i="5"/>
  <c r="BW24" i="5"/>
  <c r="BY24" i="5"/>
  <c r="CA24" i="5"/>
  <c r="CC24" i="5"/>
  <c r="CE24" i="5"/>
  <c r="CG24" i="5"/>
  <c r="CI24" i="5"/>
  <c r="CK24" i="5"/>
  <c r="CM24" i="5"/>
  <c r="CO24" i="5"/>
  <c r="CQ24" i="5"/>
  <c r="CS24" i="5"/>
  <c r="CU24" i="5"/>
  <c r="CW24" i="5"/>
  <c r="CY24" i="5"/>
  <c r="DA24" i="5"/>
  <c r="DC24" i="5"/>
  <c r="DE24" i="5"/>
  <c r="DG24" i="5"/>
  <c r="DI24" i="5"/>
  <c r="DK24" i="5"/>
  <c r="DM24" i="5"/>
  <c r="DO24" i="5"/>
  <c r="DQ24" i="5"/>
  <c r="L25" i="5"/>
  <c r="V25" i="5" s="1"/>
  <c r="Y25" i="5"/>
  <c r="AC25" i="5"/>
  <c r="AK25" i="5"/>
  <c r="AL25" i="5"/>
  <c r="AS25" i="5"/>
  <c r="AW25" i="5"/>
  <c r="BA25" i="5"/>
  <c r="BE25" i="5"/>
  <c r="BM25" i="5"/>
  <c r="BQ25" i="5"/>
  <c r="BY25" i="5"/>
  <c r="CC25" i="5"/>
  <c r="CG25" i="5"/>
  <c r="CK25" i="5"/>
  <c r="CS25" i="5"/>
  <c r="CW25" i="5"/>
  <c r="DA25" i="5"/>
  <c r="DE25" i="5"/>
  <c r="DI25" i="5"/>
  <c r="DM25" i="5"/>
  <c r="DQ25" i="5"/>
  <c r="L26" i="5"/>
  <c r="O26" i="5"/>
  <c r="W26" i="5"/>
  <c r="Y26" i="5"/>
  <c r="AA26" i="5"/>
  <c r="AC26" i="5"/>
  <c r="AE26" i="5"/>
  <c r="AG26" i="5"/>
  <c r="AK26" i="5"/>
  <c r="AL26" i="5"/>
  <c r="AM26" i="5"/>
  <c r="AO26" i="5"/>
  <c r="AQ26" i="5"/>
  <c r="AS26" i="5"/>
  <c r="AU26" i="5"/>
  <c r="AW26" i="5"/>
  <c r="AY26" i="5"/>
  <c r="BA26" i="5"/>
  <c r="BC26" i="5"/>
  <c r="BE26" i="5"/>
  <c r="BG26" i="5"/>
  <c r="BI26" i="5"/>
  <c r="BK26" i="5"/>
  <c r="BM26" i="5"/>
  <c r="BO26" i="5"/>
  <c r="BQ26" i="5"/>
  <c r="BS26" i="5"/>
  <c r="BU26" i="5"/>
  <c r="BW26" i="5"/>
  <c r="BY26" i="5"/>
  <c r="CA26" i="5"/>
  <c r="CC26" i="5"/>
  <c r="CE26" i="5"/>
  <c r="CG26" i="5"/>
  <c r="CI26" i="5"/>
  <c r="CK26" i="5"/>
  <c r="CM26" i="5"/>
  <c r="CO26" i="5"/>
  <c r="CQ26" i="5"/>
  <c r="CS26" i="5"/>
  <c r="CU26" i="5"/>
  <c r="CW26" i="5"/>
  <c r="CY26" i="5"/>
  <c r="DA26" i="5"/>
  <c r="DC26" i="5"/>
  <c r="DE26" i="5"/>
  <c r="DG26" i="5"/>
  <c r="DI26" i="5"/>
  <c r="DK26" i="5"/>
  <c r="DM26" i="5"/>
  <c r="DO26" i="5"/>
  <c r="DQ26" i="5"/>
  <c r="L27" i="5"/>
  <c r="V27" i="5" s="1"/>
  <c r="Y27" i="5"/>
  <c r="AC27" i="5"/>
  <c r="AG27" i="5"/>
  <c r="AK27" i="5"/>
  <c r="AL27" i="5"/>
  <c r="AO27" i="5"/>
  <c r="AS27" i="5"/>
  <c r="AW27" i="5"/>
  <c r="BA27" i="5"/>
  <c r="BE27" i="5"/>
  <c r="BI27" i="5"/>
  <c r="BM27" i="5"/>
  <c r="BQ27" i="5"/>
  <c r="BU27" i="5"/>
  <c r="BY27" i="5"/>
  <c r="CC27" i="5"/>
  <c r="CG27" i="5"/>
  <c r="CK27" i="5"/>
  <c r="CO27" i="5"/>
  <c r="CS27" i="5"/>
  <c r="CW27" i="5"/>
  <c r="DA27" i="5"/>
  <c r="DE27" i="5"/>
  <c r="DI27" i="5"/>
  <c r="DM27" i="5"/>
  <c r="DQ27" i="5"/>
  <c r="L28" i="5"/>
  <c r="V28" i="5" s="1"/>
  <c r="O28" i="5"/>
  <c r="W28" i="5"/>
  <c r="Y28" i="5"/>
  <c r="AA28" i="5"/>
  <c r="AC28" i="5"/>
  <c r="AE28" i="5"/>
  <c r="AF28" i="5"/>
  <c r="AG28" i="5"/>
  <c r="AH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L29" i="5"/>
  <c r="AK29" i="5"/>
  <c r="AL29" i="5"/>
  <c r="AQ29" i="5"/>
  <c r="AU29" i="5"/>
  <c r="CE29" i="5"/>
  <c r="CI29" i="5"/>
  <c r="CS29" i="5"/>
  <c r="L30" i="5"/>
  <c r="V30" i="5" s="1"/>
  <c r="O30" i="5"/>
  <c r="W30" i="5"/>
  <c r="Y30" i="5"/>
  <c r="AA30" i="5"/>
  <c r="AC30" i="5"/>
  <c r="AE30" i="5"/>
  <c r="AG30" i="5"/>
  <c r="AK30" i="5"/>
  <c r="AL30" i="5"/>
  <c r="AM30" i="5"/>
  <c r="AO30" i="5"/>
  <c r="AQ30" i="5"/>
  <c r="AS30" i="5"/>
  <c r="AU30" i="5"/>
  <c r="AW30" i="5"/>
  <c r="AY30" i="5"/>
  <c r="BA30" i="5"/>
  <c r="BC30" i="5"/>
  <c r="BE30" i="5"/>
  <c r="BG30" i="5"/>
  <c r="BI30" i="5"/>
  <c r="BK30" i="5"/>
  <c r="BM30" i="5"/>
  <c r="BO30" i="5"/>
  <c r="BQ30" i="5"/>
  <c r="BS30" i="5"/>
  <c r="BU30" i="5"/>
  <c r="BW30" i="5"/>
  <c r="BY30" i="5"/>
  <c r="CA30" i="5"/>
  <c r="CC30" i="5"/>
  <c r="CE30" i="5"/>
  <c r="CG30" i="5"/>
  <c r="CI30" i="5"/>
  <c r="CK30" i="5"/>
  <c r="CM30" i="5"/>
  <c r="CO30" i="5"/>
  <c r="CQ30" i="5"/>
  <c r="CS30" i="5"/>
  <c r="CU30" i="5"/>
  <c r="CW30" i="5"/>
  <c r="CY30" i="5"/>
  <c r="DA30" i="5"/>
  <c r="DC30" i="5"/>
  <c r="DE30" i="5"/>
  <c r="DG30" i="5"/>
  <c r="DI30" i="5"/>
  <c r="DK30" i="5"/>
  <c r="DM30" i="5"/>
  <c r="DO30" i="5"/>
  <c r="DQ30" i="5"/>
  <c r="L31" i="5"/>
  <c r="V31" i="5" s="1"/>
  <c r="O31" i="5"/>
  <c r="W31" i="5"/>
  <c r="Y31" i="5"/>
  <c r="AA31" i="5"/>
  <c r="AC31" i="5"/>
  <c r="AE31" i="5"/>
  <c r="AG31" i="5"/>
  <c r="AK31" i="5"/>
  <c r="AL31" i="5"/>
  <c r="AM31" i="5"/>
  <c r="AO31" i="5"/>
  <c r="AQ31" i="5"/>
  <c r="AS31" i="5"/>
  <c r="AU31" i="5"/>
  <c r="AW31" i="5"/>
  <c r="AY31" i="5"/>
  <c r="BA31" i="5"/>
  <c r="BC31" i="5"/>
  <c r="BE31" i="5"/>
  <c r="BG31" i="5"/>
  <c r="BI31" i="5"/>
  <c r="BK31" i="5"/>
  <c r="BM31" i="5"/>
  <c r="BO31" i="5"/>
  <c r="BQ31" i="5"/>
  <c r="BS31" i="5"/>
  <c r="BU31" i="5"/>
  <c r="BW31" i="5"/>
  <c r="BY31" i="5"/>
  <c r="CA31" i="5"/>
  <c r="CC31" i="5"/>
  <c r="CE31" i="5"/>
  <c r="CG31" i="5"/>
  <c r="CI31" i="5"/>
  <c r="CK31" i="5"/>
  <c r="CM31" i="5"/>
  <c r="CO31" i="5"/>
  <c r="CQ31" i="5"/>
  <c r="CS31" i="5"/>
  <c r="CU31" i="5"/>
  <c r="CW31" i="5"/>
  <c r="CY31" i="5"/>
  <c r="DA31" i="5"/>
  <c r="DC31" i="5"/>
  <c r="DE31" i="5"/>
  <c r="DG31" i="5"/>
  <c r="DI31" i="5"/>
  <c r="DK31" i="5"/>
  <c r="DM31" i="5"/>
  <c r="DO31" i="5"/>
  <c r="DQ31" i="5"/>
  <c r="L32" i="5"/>
  <c r="V32" i="5" s="1"/>
  <c r="O32" i="5"/>
  <c r="W32" i="5"/>
  <c r="Y32" i="5"/>
  <c r="AA32" i="5"/>
  <c r="AC32" i="5"/>
  <c r="AE32" i="5"/>
  <c r="AG32" i="5"/>
  <c r="AK32" i="5"/>
  <c r="AL32" i="5"/>
  <c r="AM32" i="5"/>
  <c r="AO32" i="5"/>
  <c r="AQ32" i="5"/>
  <c r="AS32" i="5"/>
  <c r="AU32" i="5"/>
  <c r="AW32" i="5"/>
  <c r="AY32" i="5"/>
  <c r="BA32" i="5"/>
  <c r="BC32" i="5"/>
  <c r="BE32" i="5"/>
  <c r="BG32" i="5"/>
  <c r="BI32" i="5"/>
  <c r="BK32" i="5"/>
  <c r="BM32" i="5"/>
  <c r="BO32" i="5"/>
  <c r="BQ32" i="5"/>
  <c r="BS32" i="5"/>
  <c r="BU32" i="5"/>
  <c r="BW32" i="5"/>
  <c r="BY32" i="5"/>
  <c r="CA32" i="5"/>
  <c r="CC32" i="5"/>
  <c r="CE32" i="5"/>
  <c r="CG32" i="5"/>
  <c r="CI32" i="5"/>
  <c r="CK32" i="5"/>
  <c r="CM32" i="5"/>
  <c r="CO32" i="5"/>
  <c r="CQ32" i="5"/>
  <c r="CS32" i="5"/>
  <c r="CU32" i="5"/>
  <c r="CW32" i="5"/>
  <c r="CY32" i="5"/>
  <c r="DA32" i="5"/>
  <c r="DC32" i="5"/>
  <c r="DE32" i="5"/>
  <c r="DG32" i="5"/>
  <c r="DI32" i="5"/>
  <c r="DK32" i="5"/>
  <c r="DM32" i="5"/>
  <c r="DO32" i="5"/>
  <c r="DQ32" i="5"/>
  <c r="L33" i="5"/>
  <c r="W33" i="5"/>
  <c r="Y33" i="5"/>
  <c r="AA33" i="5"/>
  <c r="AC33" i="5"/>
  <c r="AE33" i="5"/>
  <c r="AG33" i="5"/>
  <c r="AK33" i="5"/>
  <c r="AL33" i="5"/>
  <c r="AM33" i="5"/>
  <c r="AO33" i="5"/>
  <c r="AQ33" i="5"/>
  <c r="AS33" i="5"/>
  <c r="AU33" i="5"/>
  <c r="AW33" i="5"/>
  <c r="AY33" i="5"/>
  <c r="BC33" i="5"/>
  <c r="BE33" i="5"/>
  <c r="BG33" i="5"/>
  <c r="BI33" i="5"/>
  <c r="BK33" i="5"/>
  <c r="BM33" i="5"/>
  <c r="BO33" i="5"/>
  <c r="BS33" i="5"/>
  <c r="BU33" i="5"/>
  <c r="BW33" i="5"/>
  <c r="BY33" i="5"/>
  <c r="CA33" i="5"/>
  <c r="CC33" i="5"/>
  <c r="CE33" i="5"/>
  <c r="CI33" i="5"/>
  <c r="CK33" i="5"/>
  <c r="CM33" i="5"/>
  <c r="CO33" i="5"/>
  <c r="CQ33" i="5"/>
  <c r="CS33" i="5"/>
  <c r="CU33" i="5"/>
  <c r="CY33" i="5"/>
  <c r="DA33" i="5"/>
  <c r="DC33" i="5"/>
  <c r="DE33" i="5"/>
  <c r="DG33" i="5"/>
  <c r="DI33" i="5"/>
  <c r="DK33" i="5"/>
  <c r="DO33" i="5"/>
  <c r="DQ33" i="5"/>
  <c r="L34" i="5"/>
  <c r="V34" i="5" s="1"/>
  <c r="O34" i="5"/>
  <c r="W34" i="5"/>
  <c r="Y34" i="5"/>
  <c r="AA34" i="5"/>
  <c r="AC34" i="5"/>
  <c r="AE34" i="5"/>
  <c r="AG34" i="5"/>
  <c r="AK34" i="5"/>
  <c r="AL34" i="5"/>
  <c r="AM34" i="5"/>
  <c r="AO34" i="5"/>
  <c r="AQ34" i="5"/>
  <c r="AS34" i="5"/>
  <c r="AU34" i="5"/>
  <c r="AW34" i="5"/>
  <c r="AY34" i="5"/>
  <c r="BA34" i="5"/>
  <c r="BC34" i="5"/>
  <c r="BE34" i="5"/>
  <c r="BG34" i="5"/>
  <c r="BI34" i="5"/>
  <c r="BK34" i="5"/>
  <c r="BM34" i="5"/>
  <c r="BO34" i="5"/>
  <c r="BQ34" i="5"/>
  <c r="BS34" i="5"/>
  <c r="BU34" i="5"/>
  <c r="BW34" i="5"/>
  <c r="BY34" i="5"/>
  <c r="CA34" i="5"/>
  <c r="CC34" i="5"/>
  <c r="CE34" i="5"/>
  <c r="CG34" i="5"/>
  <c r="CI34" i="5"/>
  <c r="CK34" i="5"/>
  <c r="CM34" i="5"/>
  <c r="CO34" i="5"/>
  <c r="CQ34" i="5"/>
  <c r="CS34" i="5"/>
  <c r="CU34" i="5"/>
  <c r="CW34" i="5"/>
  <c r="CY34" i="5"/>
  <c r="DA34" i="5"/>
  <c r="DC34" i="5"/>
  <c r="DE34" i="5"/>
  <c r="DG34" i="5"/>
  <c r="DI34" i="5"/>
  <c r="DK34" i="5"/>
  <c r="DM34" i="5"/>
  <c r="DO34" i="5"/>
  <c r="DQ34" i="5"/>
  <c r="L35" i="5"/>
  <c r="V35" i="5" s="1"/>
  <c r="O35" i="5"/>
  <c r="W35" i="5"/>
  <c r="Y35" i="5"/>
  <c r="AA35" i="5"/>
  <c r="AC35" i="5"/>
  <c r="AE35" i="5"/>
  <c r="AG35" i="5"/>
  <c r="AK35" i="5"/>
  <c r="AL35" i="5"/>
  <c r="AM35" i="5"/>
  <c r="AO35" i="5"/>
  <c r="AQ35" i="5"/>
  <c r="AS35" i="5"/>
  <c r="AU35" i="5"/>
  <c r="AW35" i="5"/>
  <c r="AY35" i="5"/>
  <c r="BA35" i="5"/>
  <c r="BC35" i="5"/>
  <c r="BE35" i="5"/>
  <c r="BG35" i="5"/>
  <c r="BI35" i="5"/>
  <c r="BK35" i="5"/>
  <c r="BM35" i="5"/>
  <c r="BO35" i="5"/>
  <c r="BQ35" i="5"/>
  <c r="BS35" i="5"/>
  <c r="BU35" i="5"/>
  <c r="BW35" i="5"/>
  <c r="BY35" i="5"/>
  <c r="CA35" i="5"/>
  <c r="CC35" i="5"/>
  <c r="CE35" i="5"/>
  <c r="CG35" i="5"/>
  <c r="CI35" i="5"/>
  <c r="CK35" i="5"/>
  <c r="CM35" i="5"/>
  <c r="CO35" i="5"/>
  <c r="CQ35" i="5"/>
  <c r="CS35" i="5"/>
  <c r="CU35" i="5"/>
  <c r="CW35" i="5"/>
  <c r="CY35" i="5"/>
  <c r="DA35" i="5"/>
  <c r="DC35" i="5"/>
  <c r="DE35" i="5"/>
  <c r="DG35" i="5"/>
  <c r="DI35" i="5"/>
  <c r="DK35" i="5"/>
  <c r="DM35" i="5"/>
  <c r="DO35" i="5"/>
  <c r="DQ35" i="5"/>
  <c r="L36" i="5"/>
  <c r="V36" i="5" s="1"/>
  <c r="Y36" i="5"/>
  <c r="AC36" i="5"/>
  <c r="AG36" i="5"/>
  <c r="AK36" i="5"/>
  <c r="AL36" i="5"/>
  <c r="AM36" i="5"/>
  <c r="AO36" i="5"/>
  <c r="AQ36" i="5"/>
  <c r="AS36" i="5"/>
  <c r="AU36" i="5"/>
  <c r="AW36" i="5"/>
  <c r="AY36" i="5"/>
  <c r="BA36" i="5"/>
  <c r="BC36" i="5"/>
  <c r="BE36" i="5"/>
  <c r="BG36" i="5"/>
  <c r="BI36" i="5"/>
  <c r="BK36" i="5"/>
  <c r="BM36" i="5"/>
  <c r="BO36" i="5"/>
  <c r="BQ36" i="5"/>
  <c r="BS36" i="5"/>
  <c r="BU36" i="5"/>
  <c r="BW36" i="5"/>
  <c r="BY36" i="5"/>
  <c r="CA36" i="5"/>
  <c r="CC36" i="5"/>
  <c r="CE36" i="5"/>
  <c r="CG36" i="5"/>
  <c r="CI36" i="5"/>
  <c r="CK36" i="5"/>
  <c r="CM36" i="5"/>
  <c r="CO36" i="5"/>
  <c r="CQ36" i="5"/>
  <c r="CS36" i="5"/>
  <c r="CU36" i="5"/>
  <c r="CW36" i="5"/>
  <c r="CY36" i="5"/>
  <c r="DA36" i="5"/>
  <c r="DC36" i="5"/>
  <c r="DE36" i="5"/>
  <c r="DG36" i="5"/>
  <c r="DI36" i="5"/>
  <c r="DK36" i="5"/>
  <c r="DM36" i="5"/>
  <c r="DO36" i="5"/>
  <c r="DQ36" i="5"/>
  <c r="L37" i="5"/>
  <c r="Y37" i="5"/>
  <c r="AK37" i="5"/>
  <c r="AL37" i="5"/>
  <c r="AW37" i="5"/>
  <c r="AY37" i="5"/>
  <c r="BI37" i="5"/>
  <c r="CO37" i="5"/>
  <c r="CS37" i="5"/>
  <c r="CU37" i="5"/>
  <c r="L38" i="5"/>
  <c r="V38" i="5" s="1"/>
  <c r="Y38" i="5"/>
  <c r="AC38" i="5"/>
  <c r="AG38" i="5"/>
  <c r="AK38" i="5"/>
  <c r="AL38" i="5"/>
  <c r="AM38" i="5"/>
  <c r="AO38" i="5"/>
  <c r="AQ38" i="5"/>
  <c r="AS38" i="5"/>
  <c r="AU38" i="5"/>
  <c r="AW38" i="5"/>
  <c r="AY38" i="5"/>
  <c r="BA38" i="5"/>
  <c r="BC38" i="5"/>
  <c r="BE38" i="5"/>
  <c r="BG38" i="5"/>
  <c r="BI38" i="5"/>
  <c r="BK38" i="5"/>
  <c r="BM38" i="5"/>
  <c r="BO38" i="5"/>
  <c r="BQ38" i="5"/>
  <c r="BS38" i="5"/>
  <c r="BU38" i="5"/>
  <c r="BW38" i="5"/>
  <c r="BY38" i="5"/>
  <c r="CA38" i="5"/>
  <c r="CC38" i="5"/>
  <c r="CE38" i="5"/>
  <c r="CG38" i="5"/>
  <c r="CI38" i="5"/>
  <c r="CK38" i="5"/>
  <c r="CM38" i="5"/>
  <c r="CO38" i="5"/>
  <c r="CQ38" i="5"/>
  <c r="CS38" i="5"/>
  <c r="CU38" i="5"/>
  <c r="CW38" i="5"/>
  <c r="CY38" i="5"/>
  <c r="DA38" i="5"/>
  <c r="DC38" i="5"/>
  <c r="DE38" i="5"/>
  <c r="DG38" i="5"/>
  <c r="DI38" i="5"/>
  <c r="DK38" i="5"/>
  <c r="DM38" i="5"/>
  <c r="DO38" i="5"/>
  <c r="DQ38" i="5"/>
  <c r="L39" i="5"/>
  <c r="V39" i="5" s="1"/>
  <c r="O39" i="5"/>
  <c r="W39" i="5"/>
  <c r="Y39" i="5"/>
  <c r="AA39" i="5"/>
  <c r="AC39" i="5"/>
  <c r="AE39" i="5"/>
  <c r="AG39" i="5"/>
  <c r="AK39" i="5"/>
  <c r="AL39" i="5"/>
  <c r="AM39" i="5"/>
  <c r="AO39" i="5"/>
  <c r="AQ39" i="5"/>
  <c r="AS39" i="5"/>
  <c r="AU39" i="5"/>
  <c r="AW39" i="5"/>
  <c r="AY39" i="5"/>
  <c r="BA39" i="5"/>
  <c r="BC39" i="5"/>
  <c r="BE39" i="5"/>
  <c r="BG39" i="5"/>
  <c r="BI39" i="5"/>
  <c r="BK39" i="5"/>
  <c r="BM39" i="5"/>
  <c r="BO39" i="5"/>
  <c r="BQ39" i="5"/>
  <c r="BS39" i="5"/>
  <c r="BU39" i="5"/>
  <c r="BW39" i="5"/>
  <c r="BY39" i="5"/>
  <c r="CA39" i="5"/>
  <c r="CC39" i="5"/>
  <c r="CE39" i="5"/>
  <c r="CG39" i="5"/>
  <c r="CI39" i="5"/>
  <c r="CK39" i="5"/>
  <c r="CM39" i="5"/>
  <c r="CO39" i="5"/>
  <c r="CQ39" i="5"/>
  <c r="CS39" i="5"/>
  <c r="CU39" i="5"/>
  <c r="CW39" i="5"/>
  <c r="CY39" i="5"/>
  <c r="DA39" i="5"/>
  <c r="DC39" i="5"/>
  <c r="DE39" i="5"/>
  <c r="DG39" i="5"/>
  <c r="DI39" i="5"/>
  <c r="DK39" i="5"/>
  <c r="DM39" i="5"/>
  <c r="DO39" i="5"/>
  <c r="DQ39" i="5"/>
  <c r="L40" i="5"/>
  <c r="V40" i="5" s="1"/>
  <c r="Y40" i="5"/>
  <c r="AC40" i="5"/>
  <c r="AG40" i="5"/>
  <c r="AK40" i="5"/>
  <c r="AL40" i="5"/>
  <c r="AO40" i="5"/>
  <c r="AS40" i="5"/>
  <c r="AW40" i="5"/>
  <c r="BA40" i="5"/>
  <c r="BE40" i="5"/>
  <c r="BI40" i="5"/>
  <c r="BM40" i="5"/>
  <c r="BQ40" i="5"/>
  <c r="BU40" i="5"/>
  <c r="BY40" i="5"/>
  <c r="CC40" i="5"/>
  <c r="CG40" i="5"/>
  <c r="CK40" i="5"/>
  <c r="CM40" i="5"/>
  <c r="CO40" i="5"/>
  <c r="CQ40" i="5"/>
  <c r="CS40" i="5"/>
  <c r="CU40" i="5"/>
  <c r="CW40" i="5"/>
  <c r="CY40" i="5"/>
  <c r="DA40" i="5"/>
  <c r="DC40" i="5"/>
  <c r="DE40" i="5"/>
  <c r="DG40" i="5"/>
  <c r="DI40" i="5"/>
  <c r="DK40" i="5"/>
  <c r="DM40" i="5"/>
  <c r="DO40" i="5"/>
  <c r="DQ40" i="5"/>
  <c r="L41" i="5"/>
  <c r="O41" i="5"/>
  <c r="W41" i="5"/>
  <c r="Y41" i="5"/>
  <c r="AA41" i="5"/>
  <c r="AC41" i="5"/>
  <c r="AE41" i="5"/>
  <c r="AG41" i="5"/>
  <c r="AK41" i="5"/>
  <c r="AL41" i="5"/>
  <c r="AM41" i="5"/>
  <c r="AO41" i="5"/>
  <c r="AQ41" i="5"/>
  <c r="AS41" i="5"/>
  <c r="AU41" i="5"/>
  <c r="AW41" i="5"/>
  <c r="AY41" i="5"/>
  <c r="BA41" i="5"/>
  <c r="BC41" i="5"/>
  <c r="BE41" i="5"/>
  <c r="BG41" i="5"/>
  <c r="BI41" i="5"/>
  <c r="BK41" i="5"/>
  <c r="BM41" i="5"/>
  <c r="BO41" i="5"/>
  <c r="BQ41" i="5"/>
  <c r="BS41" i="5"/>
  <c r="BU41" i="5"/>
  <c r="BW41" i="5"/>
  <c r="BY41" i="5"/>
  <c r="CA41" i="5"/>
  <c r="CC41" i="5"/>
  <c r="CE41" i="5"/>
  <c r="CG41" i="5"/>
  <c r="CI41" i="5"/>
  <c r="CK41" i="5"/>
  <c r="CM41" i="5"/>
  <c r="CO41" i="5"/>
  <c r="CQ41" i="5"/>
  <c r="CS41" i="5"/>
  <c r="CU41" i="5"/>
  <c r="CW41" i="5"/>
  <c r="CY41" i="5"/>
  <c r="DA41" i="5"/>
  <c r="DC41" i="5"/>
  <c r="DE41" i="5"/>
  <c r="DG41" i="5"/>
  <c r="DI41" i="5"/>
  <c r="DK41" i="5"/>
  <c r="DM41" i="5"/>
  <c r="DO41" i="5"/>
  <c r="DQ41" i="5"/>
  <c r="L42" i="5"/>
  <c r="V42" i="5" s="1"/>
  <c r="Y42" i="5"/>
  <c r="AC42" i="5"/>
  <c r="AG42" i="5"/>
  <c r="AK42" i="5"/>
  <c r="AL42" i="5"/>
  <c r="AO42" i="5"/>
  <c r="AS42" i="5"/>
  <c r="AW42" i="5"/>
  <c r="BA42" i="5"/>
  <c r="BE42" i="5"/>
  <c r="BI42" i="5"/>
  <c r="BM42" i="5"/>
  <c r="BQ42" i="5"/>
  <c r="BU42" i="5"/>
  <c r="BY42" i="5"/>
  <c r="CC42" i="5"/>
  <c r="CG42" i="5"/>
  <c r="CK42" i="5"/>
  <c r="CO42" i="5"/>
  <c r="CS42" i="5"/>
  <c r="CW42" i="5"/>
  <c r="DA42" i="5"/>
  <c r="DE42" i="5"/>
  <c r="DI42" i="5"/>
  <c r="DM42" i="5"/>
  <c r="DQ42" i="5"/>
  <c r="L43" i="5"/>
  <c r="V43" i="5" s="1"/>
  <c r="O43" i="5"/>
  <c r="W43" i="5"/>
  <c r="Y43" i="5"/>
  <c r="AA43" i="5"/>
  <c r="AC43" i="5"/>
  <c r="AE43" i="5"/>
  <c r="AG43" i="5"/>
  <c r="AK43" i="5"/>
  <c r="AL43" i="5"/>
  <c r="AM43" i="5"/>
  <c r="AO43" i="5"/>
  <c r="AQ43" i="5"/>
  <c r="AS43" i="5"/>
  <c r="AU43" i="5"/>
  <c r="AW43" i="5"/>
  <c r="AY43" i="5"/>
  <c r="BA43" i="5"/>
  <c r="BC43" i="5"/>
  <c r="BE43" i="5"/>
  <c r="BG43" i="5"/>
  <c r="BI43" i="5"/>
  <c r="BK43" i="5"/>
  <c r="BM43" i="5"/>
  <c r="BO43" i="5"/>
  <c r="BQ43" i="5"/>
  <c r="BS43" i="5"/>
  <c r="BU43" i="5"/>
  <c r="BW43" i="5"/>
  <c r="BY43" i="5"/>
  <c r="CA43" i="5"/>
  <c r="CC43" i="5"/>
  <c r="CE43" i="5"/>
  <c r="CG43" i="5"/>
  <c r="CI43" i="5"/>
  <c r="CK43" i="5"/>
  <c r="CM43" i="5"/>
  <c r="CO43" i="5"/>
  <c r="CQ43" i="5"/>
  <c r="CS43" i="5"/>
  <c r="CU43" i="5"/>
  <c r="CW43" i="5"/>
  <c r="CY43" i="5"/>
  <c r="DA43" i="5"/>
  <c r="DC43" i="5"/>
  <c r="DE43" i="5"/>
  <c r="DG43" i="5"/>
  <c r="DI43" i="5"/>
  <c r="DK43" i="5"/>
  <c r="DM43" i="5"/>
  <c r="DO43" i="5"/>
  <c r="DQ43" i="5"/>
  <c r="L44" i="5"/>
  <c r="V44" i="5" s="1"/>
  <c r="Y44" i="5"/>
  <c r="AC44" i="5"/>
  <c r="AG44" i="5"/>
  <c r="AK44" i="5"/>
  <c r="AL44" i="5"/>
  <c r="AO44" i="5"/>
  <c r="AS44" i="5"/>
  <c r="AW44" i="5"/>
  <c r="BA44" i="5"/>
  <c r="BE44" i="5"/>
  <c r="BI44" i="5"/>
  <c r="BM44" i="5"/>
  <c r="BQ44" i="5"/>
  <c r="BU44" i="5"/>
  <c r="BY44" i="5"/>
  <c r="CC44" i="5"/>
  <c r="CG44" i="5"/>
  <c r="CK44" i="5"/>
  <c r="CO44" i="5"/>
  <c r="CS44" i="5"/>
  <c r="CW44" i="5"/>
  <c r="DA44" i="5"/>
  <c r="DE44" i="5"/>
  <c r="DI44" i="5"/>
  <c r="DM44" i="5"/>
  <c r="DQ44" i="5"/>
  <c r="L45" i="5"/>
  <c r="AK45" i="5"/>
  <c r="AL45" i="5"/>
  <c r="AQ45" i="5"/>
  <c r="AU45" i="5"/>
  <c r="CA45" i="5"/>
  <c r="CC45" i="5"/>
  <c r="CM45" i="5"/>
  <c r="L46" i="5"/>
  <c r="V46" i="5" s="1"/>
  <c r="Y46" i="5"/>
  <c r="AC46" i="5"/>
  <c r="AG46" i="5"/>
  <c r="AK46" i="5"/>
  <c r="AL46" i="5"/>
  <c r="AO46" i="5"/>
  <c r="AS46" i="5"/>
  <c r="AW46" i="5"/>
  <c r="BA46" i="5"/>
  <c r="BE46" i="5"/>
  <c r="BI46" i="5"/>
  <c r="BM46" i="5"/>
  <c r="BQ46" i="5"/>
  <c r="BU46" i="5"/>
  <c r="BY46" i="5"/>
  <c r="CC46" i="5"/>
  <c r="CG46" i="5"/>
  <c r="CK46" i="5"/>
  <c r="CO46" i="5"/>
  <c r="CS46" i="5"/>
  <c r="CW46" i="5"/>
  <c r="DA46" i="5"/>
  <c r="DE46" i="5"/>
  <c r="DI46" i="5"/>
  <c r="DM46" i="5"/>
  <c r="DQ46" i="5"/>
  <c r="L47" i="5"/>
  <c r="V47" i="5" s="1"/>
  <c r="O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L48" i="5"/>
  <c r="V48" i="5" s="1"/>
  <c r="O48" i="5"/>
  <c r="W48" i="5"/>
  <c r="Y48" i="5"/>
  <c r="AA48" i="5"/>
  <c r="AC48" i="5"/>
  <c r="AE48" i="5"/>
  <c r="AG48" i="5"/>
  <c r="AK48" i="5"/>
  <c r="AL48" i="5"/>
  <c r="AM48" i="5"/>
  <c r="AO48" i="5"/>
  <c r="AQ48" i="5"/>
  <c r="AS48" i="5"/>
  <c r="AU48" i="5"/>
  <c r="AW48" i="5"/>
  <c r="AY48" i="5"/>
  <c r="BA48" i="5"/>
  <c r="BC48" i="5"/>
  <c r="BE48" i="5"/>
  <c r="BG48" i="5"/>
  <c r="BI48" i="5"/>
  <c r="BK48" i="5"/>
  <c r="BM48" i="5"/>
  <c r="BO48" i="5"/>
  <c r="BQ48" i="5"/>
  <c r="BS48" i="5"/>
  <c r="BU48" i="5"/>
  <c r="BW48" i="5"/>
  <c r="BY48" i="5"/>
  <c r="CA48" i="5"/>
  <c r="CC48" i="5"/>
  <c r="CE48" i="5"/>
  <c r="CG48" i="5"/>
  <c r="CI48" i="5"/>
  <c r="CK48" i="5"/>
  <c r="CM48" i="5"/>
  <c r="CO48" i="5"/>
  <c r="CQ48" i="5"/>
  <c r="CS48" i="5"/>
  <c r="CU48" i="5"/>
  <c r="CW48" i="5"/>
  <c r="CY48" i="5"/>
  <c r="DA48" i="5"/>
  <c r="DC48" i="5"/>
  <c r="DE48" i="5"/>
  <c r="DG48" i="5"/>
  <c r="DI48" i="5"/>
  <c r="DK48" i="5"/>
  <c r="DM48" i="5"/>
  <c r="DO48" i="5"/>
  <c r="DQ48" i="5"/>
  <c r="L49" i="5"/>
  <c r="V49" i="5" s="1"/>
  <c r="O49" i="5"/>
  <c r="W49" i="5"/>
  <c r="Y49" i="5"/>
  <c r="AA49" i="5"/>
  <c r="AC49" i="5"/>
  <c r="AE49" i="5"/>
  <c r="AG49" i="5"/>
  <c r="AK49" i="5"/>
  <c r="AL49" i="5"/>
  <c r="AM49" i="5"/>
  <c r="AO49" i="5"/>
  <c r="AQ49" i="5"/>
  <c r="AS49" i="5"/>
  <c r="AU49" i="5"/>
  <c r="AW49" i="5"/>
  <c r="AY49" i="5"/>
  <c r="BA49" i="5"/>
  <c r="BC49" i="5"/>
  <c r="BE49" i="5"/>
  <c r="BG49" i="5"/>
  <c r="BI49" i="5"/>
  <c r="BK49" i="5"/>
  <c r="BM49" i="5"/>
  <c r="BO49" i="5"/>
  <c r="BQ49" i="5"/>
  <c r="BS49" i="5"/>
  <c r="BU49" i="5"/>
  <c r="BW49" i="5"/>
  <c r="BY49" i="5"/>
  <c r="CA49" i="5"/>
  <c r="CC49" i="5"/>
  <c r="CE49" i="5"/>
  <c r="CG49" i="5"/>
  <c r="CI49" i="5"/>
  <c r="CK49" i="5"/>
  <c r="CM49" i="5"/>
  <c r="CO49" i="5"/>
  <c r="CQ49" i="5"/>
  <c r="CS49" i="5"/>
  <c r="CU49" i="5"/>
  <c r="CW49" i="5"/>
  <c r="CY49" i="5"/>
  <c r="DA49" i="5"/>
  <c r="DC49" i="5"/>
  <c r="DE49" i="5"/>
  <c r="DG49" i="5"/>
  <c r="DI49" i="5"/>
  <c r="DK49" i="5"/>
  <c r="DM49" i="5"/>
  <c r="DO49" i="5"/>
  <c r="DQ49" i="5"/>
  <c r="L50" i="5"/>
  <c r="V50" i="5" s="1"/>
  <c r="O50" i="5"/>
  <c r="W50" i="5"/>
  <c r="Y50" i="5"/>
  <c r="AA50" i="5"/>
  <c r="AC50" i="5"/>
  <c r="AE50" i="5"/>
  <c r="AG50" i="5"/>
  <c r="AK50" i="5"/>
  <c r="AL50" i="5"/>
  <c r="AM50" i="5"/>
  <c r="AO50" i="5"/>
  <c r="AQ50" i="5"/>
  <c r="AS50" i="5"/>
  <c r="AU50" i="5"/>
  <c r="AW50" i="5"/>
  <c r="AY50" i="5"/>
  <c r="BA50" i="5"/>
  <c r="BC50" i="5"/>
  <c r="BE50" i="5"/>
  <c r="BG50" i="5"/>
  <c r="BI50" i="5"/>
  <c r="BK50" i="5"/>
  <c r="BM50" i="5"/>
  <c r="BO50" i="5"/>
  <c r="BQ50" i="5"/>
  <c r="BS50" i="5"/>
  <c r="BU50" i="5"/>
  <c r="BW50" i="5"/>
  <c r="BY50" i="5"/>
  <c r="CA50" i="5"/>
  <c r="CC50" i="5"/>
  <c r="CE50" i="5"/>
  <c r="CG50" i="5"/>
  <c r="CI50" i="5"/>
  <c r="CK50" i="5"/>
  <c r="CM50" i="5"/>
  <c r="CO50" i="5"/>
  <c r="CQ50" i="5"/>
  <c r="CS50" i="5"/>
  <c r="CU50" i="5"/>
  <c r="CW50" i="5"/>
  <c r="CY50" i="5"/>
  <c r="DA50" i="5"/>
  <c r="DC50" i="5"/>
  <c r="DE50" i="5"/>
  <c r="DG50" i="5"/>
  <c r="DI50" i="5"/>
  <c r="DK50" i="5"/>
  <c r="DM50" i="5"/>
  <c r="DO50" i="5"/>
  <c r="DQ50" i="5"/>
  <c r="L51" i="5"/>
  <c r="V51" i="5" s="1"/>
  <c r="O51" i="5"/>
  <c r="W51" i="5"/>
  <c r="Y51" i="5"/>
  <c r="AA51" i="5"/>
  <c r="AC51" i="5"/>
  <c r="AE51" i="5"/>
  <c r="AG51" i="5"/>
  <c r="AK51" i="5"/>
  <c r="AL51" i="5"/>
  <c r="AM51" i="5"/>
  <c r="AO51" i="5"/>
  <c r="AQ51" i="5"/>
  <c r="AS51" i="5"/>
  <c r="AU51" i="5"/>
  <c r="AW51" i="5"/>
  <c r="AY51" i="5"/>
  <c r="BA51" i="5"/>
  <c r="BC51" i="5"/>
  <c r="BE51" i="5"/>
  <c r="BG51" i="5"/>
  <c r="BI51" i="5"/>
  <c r="BK51" i="5"/>
  <c r="BM51" i="5"/>
  <c r="BO51" i="5"/>
  <c r="BQ51" i="5"/>
  <c r="BS51" i="5"/>
  <c r="BU51" i="5"/>
  <c r="BW51" i="5"/>
  <c r="BY51" i="5"/>
  <c r="CA51" i="5"/>
  <c r="CC51" i="5"/>
  <c r="CE51" i="5"/>
  <c r="CG51" i="5"/>
  <c r="CI51" i="5"/>
  <c r="CK51" i="5"/>
  <c r="CM51" i="5"/>
  <c r="CO51" i="5"/>
  <c r="CQ51" i="5"/>
  <c r="CS51" i="5"/>
  <c r="CU51" i="5"/>
  <c r="CW51" i="5"/>
  <c r="CY51" i="5"/>
  <c r="DA51" i="5"/>
  <c r="DC51" i="5"/>
  <c r="DE51" i="5"/>
  <c r="DG51" i="5"/>
  <c r="DI51" i="5"/>
  <c r="DK51" i="5"/>
  <c r="DM51" i="5"/>
  <c r="DO51" i="5"/>
  <c r="DQ51" i="5"/>
  <c r="L52" i="5"/>
  <c r="V52" i="5" s="1"/>
  <c r="O52" i="5"/>
  <c r="W52" i="5"/>
  <c r="Y52" i="5"/>
  <c r="AA52" i="5"/>
  <c r="AC52" i="5"/>
  <c r="AE52" i="5"/>
  <c r="AG52" i="5"/>
  <c r="AK52" i="5"/>
  <c r="AL52" i="5"/>
  <c r="AM52" i="5"/>
  <c r="AO52" i="5"/>
  <c r="AQ52" i="5"/>
  <c r="AS52" i="5"/>
  <c r="AU52" i="5"/>
  <c r="AW52" i="5"/>
  <c r="AY52" i="5"/>
  <c r="BA52" i="5"/>
  <c r="BC52" i="5"/>
  <c r="BE52" i="5"/>
  <c r="BG52" i="5"/>
  <c r="BI52" i="5"/>
  <c r="BK52" i="5"/>
  <c r="BM52" i="5"/>
  <c r="BO52" i="5"/>
  <c r="BQ52" i="5"/>
  <c r="BS52" i="5"/>
  <c r="BU52" i="5"/>
  <c r="BW52" i="5"/>
  <c r="BY52" i="5"/>
  <c r="CA52" i="5"/>
  <c r="CC52" i="5"/>
  <c r="CE52" i="5"/>
  <c r="CG52" i="5"/>
  <c r="CI52" i="5"/>
  <c r="CK52" i="5"/>
  <c r="CM52" i="5"/>
  <c r="CO52" i="5"/>
  <c r="CQ52" i="5"/>
  <c r="CS52" i="5"/>
  <c r="CU52" i="5"/>
  <c r="CW52" i="5"/>
  <c r="CY52" i="5"/>
  <c r="DA52" i="5"/>
  <c r="DC52" i="5"/>
  <c r="DE52" i="5"/>
  <c r="DG52" i="5"/>
  <c r="DI52" i="5"/>
  <c r="DK52" i="5"/>
  <c r="DM52" i="5"/>
  <c r="DO52" i="5"/>
  <c r="DQ52" i="5"/>
  <c r="L53" i="5"/>
  <c r="AK53" i="5"/>
  <c r="AL53" i="5"/>
  <c r="AS53" i="5"/>
  <c r="AW53" i="5"/>
  <c r="AY53" i="5"/>
  <c r="CE53" i="5"/>
  <c r="CO53" i="5"/>
  <c r="CS53" i="5"/>
  <c r="L54" i="5"/>
  <c r="V54" i="5" s="1"/>
  <c r="O54" i="5"/>
  <c r="W54" i="5"/>
  <c r="Y54" i="5"/>
  <c r="AA54" i="5"/>
  <c r="AC54" i="5"/>
  <c r="AE54" i="5"/>
  <c r="AG54" i="5"/>
  <c r="AK54" i="5"/>
  <c r="AL54" i="5"/>
  <c r="AM54" i="5"/>
  <c r="AO54" i="5"/>
  <c r="AQ54" i="5"/>
  <c r="AS54" i="5"/>
  <c r="AU54" i="5"/>
  <c r="AW54" i="5"/>
  <c r="AY54" i="5"/>
  <c r="BA54" i="5"/>
  <c r="BC54" i="5"/>
  <c r="BE54" i="5"/>
  <c r="BG54" i="5"/>
  <c r="BI54" i="5"/>
  <c r="BK54" i="5"/>
  <c r="BM54" i="5"/>
  <c r="BO54" i="5"/>
  <c r="BQ54" i="5"/>
  <c r="BS54" i="5"/>
  <c r="BU54" i="5"/>
  <c r="BW54" i="5"/>
  <c r="BY54" i="5"/>
  <c r="CA54" i="5"/>
  <c r="CC54" i="5"/>
  <c r="CE54" i="5"/>
  <c r="CG54" i="5"/>
  <c r="CI54" i="5"/>
  <c r="CK54" i="5"/>
  <c r="CM54" i="5"/>
  <c r="CO54" i="5"/>
  <c r="CQ54" i="5"/>
  <c r="CS54" i="5"/>
  <c r="CU54" i="5"/>
  <c r="CW54" i="5"/>
  <c r="CY54" i="5"/>
  <c r="DA54" i="5"/>
  <c r="DC54" i="5"/>
  <c r="DE54" i="5"/>
  <c r="DG54" i="5"/>
  <c r="DI54" i="5"/>
  <c r="DK54" i="5"/>
  <c r="DM54" i="5"/>
  <c r="DO54" i="5"/>
  <c r="DQ54" i="5"/>
  <c r="L55" i="5"/>
  <c r="V55" i="5" s="1"/>
  <c r="O55" i="5"/>
  <c r="W55" i="5"/>
  <c r="Y55" i="5"/>
  <c r="AA55" i="5"/>
  <c r="AC55" i="5"/>
  <c r="AE55" i="5"/>
  <c r="AG55" i="5"/>
  <c r="AK55" i="5"/>
  <c r="AL55" i="5"/>
  <c r="AM55" i="5"/>
  <c r="AO55" i="5"/>
  <c r="AQ55" i="5"/>
  <c r="AS55" i="5"/>
  <c r="AU55" i="5"/>
  <c r="AW55" i="5"/>
  <c r="AY55" i="5"/>
  <c r="BA55" i="5"/>
  <c r="BC55" i="5"/>
  <c r="BE55" i="5"/>
  <c r="BG55" i="5"/>
  <c r="BI55" i="5"/>
  <c r="BK55" i="5"/>
  <c r="BM55" i="5"/>
  <c r="BO55" i="5"/>
  <c r="BQ55" i="5"/>
  <c r="BS55" i="5"/>
  <c r="BU55" i="5"/>
  <c r="BW55" i="5"/>
  <c r="BY55" i="5"/>
  <c r="CA55" i="5"/>
  <c r="CC55" i="5"/>
  <c r="CE55" i="5"/>
  <c r="CG55" i="5"/>
  <c r="CI55" i="5"/>
  <c r="CK55" i="5"/>
  <c r="CM55" i="5"/>
  <c r="CO55" i="5"/>
  <c r="CQ55" i="5"/>
  <c r="CS55" i="5"/>
  <c r="CU55" i="5"/>
  <c r="CW55" i="5"/>
  <c r="CY55" i="5"/>
  <c r="DA55" i="5"/>
  <c r="DC55" i="5"/>
  <c r="DE55" i="5"/>
  <c r="DG55" i="5"/>
  <c r="DI55" i="5"/>
  <c r="DK55" i="5"/>
  <c r="DM55" i="5"/>
  <c r="DO55" i="5"/>
  <c r="DQ55" i="5"/>
  <c r="L56" i="5"/>
  <c r="V56" i="5" s="1"/>
  <c r="O56" i="5"/>
  <c r="W56" i="5"/>
  <c r="Y56" i="5"/>
  <c r="AA56" i="5"/>
  <c r="AC56" i="5"/>
  <c r="AE56" i="5"/>
  <c r="AG56" i="5"/>
  <c r="AK56" i="5"/>
  <c r="AL56" i="5"/>
  <c r="AM56" i="5"/>
  <c r="AO56" i="5"/>
  <c r="AQ56" i="5"/>
  <c r="AS56" i="5"/>
  <c r="AU56" i="5"/>
  <c r="AW56" i="5"/>
  <c r="AY56" i="5"/>
  <c r="BA56" i="5"/>
  <c r="BC56" i="5"/>
  <c r="BE56" i="5"/>
  <c r="BG56" i="5"/>
  <c r="BI56" i="5"/>
  <c r="BK56" i="5"/>
  <c r="BM56" i="5"/>
  <c r="BO56" i="5"/>
  <c r="BQ56" i="5"/>
  <c r="BS56" i="5"/>
  <c r="BU56" i="5"/>
  <c r="BW56" i="5"/>
  <c r="BY56" i="5"/>
  <c r="CA56" i="5"/>
  <c r="CC56" i="5"/>
  <c r="CE56" i="5"/>
  <c r="CG56" i="5"/>
  <c r="CI56" i="5"/>
  <c r="CK56" i="5"/>
  <c r="CM56" i="5"/>
  <c r="CO56" i="5"/>
  <c r="CQ56" i="5"/>
  <c r="CS56" i="5"/>
  <c r="CU56" i="5"/>
  <c r="CW56" i="5"/>
  <c r="CY56" i="5"/>
  <c r="DA56" i="5"/>
  <c r="DC56" i="5"/>
  <c r="DE56" i="5"/>
  <c r="DG56" i="5"/>
  <c r="DI56" i="5"/>
  <c r="DK56" i="5"/>
  <c r="DM56" i="5"/>
  <c r="DO56" i="5"/>
  <c r="DQ56" i="5"/>
  <c r="L57" i="5"/>
  <c r="V57" i="5" s="1"/>
  <c r="O57" i="5"/>
  <c r="W57" i="5"/>
  <c r="Y57" i="5"/>
  <c r="AA57" i="5"/>
  <c r="AC57" i="5"/>
  <c r="AE57" i="5"/>
  <c r="AG57" i="5"/>
  <c r="AK57" i="5"/>
  <c r="AL57" i="5"/>
  <c r="AM57" i="5"/>
  <c r="AO57" i="5"/>
  <c r="AQ57" i="5"/>
  <c r="AS57" i="5"/>
  <c r="AU57" i="5"/>
  <c r="AW57" i="5"/>
  <c r="AY57" i="5"/>
  <c r="BA57" i="5"/>
  <c r="BC57" i="5"/>
  <c r="BE57" i="5"/>
  <c r="BG57" i="5"/>
  <c r="BI57" i="5"/>
  <c r="BK57" i="5"/>
  <c r="BM57" i="5"/>
  <c r="BO57" i="5"/>
  <c r="BQ57" i="5"/>
  <c r="BS57" i="5"/>
  <c r="BU57" i="5"/>
  <c r="BW57" i="5"/>
  <c r="BY57" i="5"/>
  <c r="CA57" i="5"/>
  <c r="CC57" i="5"/>
  <c r="CE57" i="5"/>
  <c r="CG57" i="5"/>
  <c r="CI57" i="5"/>
  <c r="CK57" i="5"/>
  <c r="CM57" i="5"/>
  <c r="CO57" i="5"/>
  <c r="CQ57" i="5"/>
  <c r="CS57" i="5"/>
  <c r="CU57" i="5"/>
  <c r="CW57" i="5"/>
  <c r="CY57" i="5"/>
  <c r="DA57" i="5"/>
  <c r="DC57" i="5"/>
  <c r="DE57" i="5"/>
  <c r="DG57" i="5"/>
  <c r="DI57" i="5"/>
  <c r="DK57" i="5"/>
  <c r="DM57" i="5"/>
  <c r="DO57" i="5"/>
  <c r="DQ57" i="5"/>
  <c r="L58" i="5"/>
  <c r="O58" i="5"/>
  <c r="W58" i="5"/>
  <c r="Y58" i="5"/>
  <c r="AA58" i="5"/>
  <c r="AC58" i="5"/>
  <c r="AE58" i="5"/>
  <c r="AG58" i="5"/>
  <c r="AK58" i="5"/>
  <c r="AL58" i="5"/>
  <c r="AM58" i="5"/>
  <c r="AO58" i="5"/>
  <c r="AQ58" i="5"/>
  <c r="AS58" i="5"/>
  <c r="AU58" i="5"/>
  <c r="AW58" i="5"/>
  <c r="AY58" i="5"/>
  <c r="BA58" i="5"/>
  <c r="BC58" i="5"/>
  <c r="BE58" i="5"/>
  <c r="BG58" i="5"/>
  <c r="BI58" i="5"/>
  <c r="BK58" i="5"/>
  <c r="BM58" i="5"/>
  <c r="BO58" i="5"/>
  <c r="BQ58" i="5"/>
  <c r="BS58" i="5"/>
  <c r="BU58" i="5"/>
  <c r="BW58" i="5"/>
  <c r="BY58" i="5"/>
  <c r="CA58" i="5"/>
  <c r="CC58" i="5"/>
  <c r="CE58" i="5"/>
  <c r="CG58" i="5"/>
  <c r="CI58" i="5"/>
  <c r="CK58" i="5"/>
  <c r="CM58" i="5"/>
  <c r="CO58" i="5"/>
  <c r="CQ58" i="5"/>
  <c r="CS58" i="5"/>
  <c r="CU58" i="5"/>
  <c r="CW58" i="5"/>
  <c r="CY58" i="5"/>
  <c r="DA58" i="5"/>
  <c r="DC58" i="5"/>
  <c r="DE58" i="5"/>
  <c r="DG58" i="5"/>
  <c r="DI58" i="5"/>
  <c r="DK58" i="5"/>
  <c r="DM58" i="5"/>
  <c r="DO58" i="5"/>
  <c r="DQ58" i="5"/>
  <c r="L59" i="5"/>
  <c r="V59" i="5" s="1"/>
  <c r="O59" i="5"/>
  <c r="W59" i="5"/>
  <c r="Y59" i="5"/>
  <c r="AA59" i="5"/>
  <c r="AC59" i="5"/>
  <c r="AE59" i="5"/>
  <c r="AG59" i="5"/>
  <c r="AK59" i="5"/>
  <c r="AL59" i="5"/>
  <c r="AM59" i="5"/>
  <c r="AO59" i="5"/>
  <c r="AQ59" i="5"/>
  <c r="AS59" i="5"/>
  <c r="AU59" i="5"/>
  <c r="AW59" i="5"/>
  <c r="AY59" i="5"/>
  <c r="BA59" i="5"/>
  <c r="BC59" i="5"/>
  <c r="BE59" i="5"/>
  <c r="BG59" i="5"/>
  <c r="BI59" i="5"/>
  <c r="BK59" i="5"/>
  <c r="BM59" i="5"/>
  <c r="BO59" i="5"/>
  <c r="BQ59" i="5"/>
  <c r="BS59" i="5"/>
  <c r="BU59" i="5"/>
  <c r="BW59" i="5"/>
  <c r="BY59" i="5"/>
  <c r="CA59" i="5"/>
  <c r="CC59" i="5"/>
  <c r="CE59" i="5"/>
  <c r="CG59" i="5"/>
  <c r="CI59" i="5"/>
  <c r="CK59" i="5"/>
  <c r="CM59" i="5"/>
  <c r="CO59" i="5"/>
  <c r="CQ59" i="5"/>
  <c r="CS59" i="5"/>
  <c r="CU59" i="5"/>
  <c r="CW59" i="5"/>
  <c r="CY59" i="5"/>
  <c r="DA59" i="5"/>
  <c r="DC59" i="5"/>
  <c r="DE59" i="5"/>
  <c r="DG59" i="5"/>
  <c r="DI59" i="5"/>
  <c r="DK59" i="5"/>
  <c r="DM59" i="5"/>
  <c r="DO59" i="5"/>
  <c r="DQ59" i="5"/>
  <c r="L60" i="5"/>
  <c r="V60" i="5" s="1"/>
  <c r="O60" i="5"/>
  <c r="W60" i="5"/>
  <c r="Y60" i="5"/>
  <c r="AA60" i="5"/>
  <c r="AC60" i="5"/>
  <c r="AE60" i="5"/>
  <c r="AG60" i="5"/>
  <c r="AK60" i="5"/>
  <c r="AL60" i="5"/>
  <c r="AM60" i="5"/>
  <c r="AO60" i="5"/>
  <c r="AQ60" i="5"/>
  <c r="AS60" i="5"/>
  <c r="AU60" i="5"/>
  <c r="AW60" i="5"/>
  <c r="AY60" i="5"/>
  <c r="BA60" i="5"/>
  <c r="BC60" i="5"/>
  <c r="BE60" i="5"/>
  <c r="BG60" i="5"/>
  <c r="BI60" i="5"/>
  <c r="BK60" i="5"/>
  <c r="BM60" i="5"/>
  <c r="BO60" i="5"/>
  <c r="BQ60" i="5"/>
  <c r="BS60" i="5"/>
  <c r="BU60" i="5"/>
  <c r="BW60" i="5"/>
  <c r="BY60" i="5"/>
  <c r="CA60" i="5"/>
  <c r="CC60" i="5"/>
  <c r="CE60" i="5"/>
  <c r="CG60" i="5"/>
  <c r="CI60" i="5"/>
  <c r="CK60" i="5"/>
  <c r="CM60" i="5"/>
  <c r="CO60" i="5"/>
  <c r="CQ60" i="5"/>
  <c r="CS60" i="5"/>
  <c r="CU60" i="5"/>
  <c r="CW60" i="5"/>
  <c r="CY60" i="5"/>
  <c r="DA60" i="5"/>
  <c r="DC60" i="5"/>
  <c r="DE60" i="5"/>
  <c r="DG60" i="5"/>
  <c r="DI60" i="5"/>
  <c r="DK60" i="5"/>
  <c r="DM60" i="5"/>
  <c r="DO60" i="5"/>
  <c r="DQ60" i="5"/>
  <c r="L61" i="5"/>
  <c r="AK61" i="5"/>
  <c r="AL61" i="5"/>
  <c r="AQ61" i="5"/>
  <c r="AS61" i="5"/>
  <c r="BO61" i="5"/>
  <c r="BW61" i="5"/>
  <c r="BY61" i="5"/>
  <c r="CU61" i="5"/>
  <c r="DC61" i="5"/>
  <c r="DE61" i="5"/>
  <c r="O62" i="5"/>
  <c r="L62" i="5"/>
  <c r="V62" i="5" s="1"/>
  <c r="Y62" i="5"/>
  <c r="AC62" i="5"/>
  <c r="AE62" i="5"/>
  <c r="AG62" i="5"/>
  <c r="AK62" i="5"/>
  <c r="AL62" i="5"/>
  <c r="AM62" i="5"/>
  <c r="AO62" i="5"/>
  <c r="AQ62" i="5"/>
  <c r="AS62" i="5"/>
  <c r="AU62" i="5"/>
  <c r="AW62" i="5"/>
  <c r="AY62" i="5"/>
  <c r="BA62" i="5"/>
  <c r="BC62" i="5"/>
  <c r="BE62" i="5"/>
  <c r="BG62" i="5"/>
  <c r="BI62" i="5"/>
  <c r="BK62" i="5"/>
  <c r="BM62" i="5"/>
  <c r="BO62" i="5"/>
  <c r="BQ62" i="5"/>
  <c r="BS62" i="5"/>
  <c r="BU62" i="5"/>
  <c r="BW62" i="5"/>
  <c r="BY62" i="5"/>
  <c r="CA62" i="5"/>
  <c r="CC62" i="5"/>
  <c r="CE62" i="5"/>
  <c r="CG62" i="5"/>
  <c r="CI62" i="5"/>
  <c r="CK62" i="5"/>
  <c r="CM62" i="5"/>
  <c r="CO62" i="5"/>
  <c r="CQ62" i="5"/>
  <c r="CS62" i="5"/>
  <c r="CU62" i="5"/>
  <c r="CW62" i="5"/>
  <c r="CY62" i="5"/>
  <c r="DA62" i="5"/>
  <c r="DC62" i="5"/>
  <c r="DE62" i="5"/>
  <c r="DG62" i="5"/>
  <c r="DI62" i="5"/>
  <c r="DK62" i="5"/>
  <c r="DM62" i="5"/>
  <c r="DO62" i="5"/>
  <c r="DQ62" i="5"/>
  <c r="L63" i="5"/>
  <c r="V63" i="5" s="1"/>
  <c r="W63" i="5"/>
  <c r="Y63" i="5"/>
  <c r="AA63" i="5"/>
  <c r="AC63" i="5"/>
  <c r="AE63" i="5"/>
  <c r="AG63" i="5"/>
  <c r="AK63" i="5"/>
  <c r="AL63" i="5"/>
  <c r="AM63" i="5"/>
  <c r="AO63" i="5"/>
  <c r="AQ63" i="5"/>
  <c r="AS63" i="5"/>
  <c r="AU63" i="5"/>
  <c r="AW63" i="5"/>
  <c r="AY63" i="5"/>
  <c r="BA63" i="5"/>
  <c r="BC63" i="5"/>
  <c r="BE63" i="5"/>
  <c r="BG63" i="5"/>
  <c r="BI63" i="5"/>
  <c r="BK63" i="5"/>
  <c r="BM63" i="5"/>
  <c r="BO63" i="5"/>
  <c r="BQ63" i="5"/>
  <c r="BS63" i="5"/>
  <c r="BU63" i="5"/>
  <c r="BW63" i="5"/>
  <c r="BY63" i="5"/>
  <c r="CA63" i="5"/>
  <c r="CC63" i="5"/>
  <c r="CE63" i="5"/>
  <c r="CG63" i="5"/>
  <c r="CI63" i="5"/>
  <c r="CK63" i="5"/>
  <c r="CM63" i="5"/>
  <c r="CO63" i="5"/>
  <c r="CQ63" i="5"/>
  <c r="CS63" i="5"/>
  <c r="CU63" i="5"/>
  <c r="CW63" i="5"/>
  <c r="CY63" i="5"/>
  <c r="DA63" i="5"/>
  <c r="DC63" i="5"/>
  <c r="DE63" i="5"/>
  <c r="DG63" i="5"/>
  <c r="DI63" i="5"/>
  <c r="DK63" i="5"/>
  <c r="DM63" i="5"/>
  <c r="DO63" i="5"/>
  <c r="DQ63" i="5"/>
  <c r="O64" i="5"/>
  <c r="L64" i="5"/>
  <c r="V64" i="5" s="1"/>
  <c r="Y64" i="5"/>
  <c r="AC64" i="5"/>
  <c r="AG64" i="5"/>
  <c r="AK64" i="5"/>
  <c r="AL64" i="5"/>
  <c r="AM64" i="5"/>
  <c r="AO64" i="5"/>
  <c r="AQ64" i="5"/>
  <c r="AS64" i="5"/>
  <c r="AU64" i="5"/>
  <c r="AW64" i="5"/>
  <c r="AY64" i="5"/>
  <c r="BA64" i="5"/>
  <c r="BC64" i="5"/>
  <c r="BE64" i="5"/>
  <c r="BG64" i="5"/>
  <c r="BI64" i="5"/>
  <c r="BK64" i="5"/>
  <c r="BM64" i="5"/>
  <c r="BO64" i="5"/>
  <c r="BQ64" i="5"/>
  <c r="BS64" i="5"/>
  <c r="BU64" i="5"/>
  <c r="BW64" i="5"/>
  <c r="BY64" i="5"/>
  <c r="CA64" i="5"/>
  <c r="CC64" i="5"/>
  <c r="CE64" i="5"/>
  <c r="CG64" i="5"/>
  <c r="CI64" i="5"/>
  <c r="CK64" i="5"/>
  <c r="CM64" i="5"/>
  <c r="CO64" i="5"/>
  <c r="CQ64" i="5"/>
  <c r="CS64" i="5"/>
  <c r="CU64" i="5"/>
  <c r="CW64" i="5"/>
  <c r="CY64" i="5"/>
  <c r="DA64" i="5"/>
  <c r="DC64" i="5"/>
  <c r="DE64" i="5"/>
  <c r="DG64" i="5"/>
  <c r="DI64" i="5"/>
  <c r="DK64" i="5"/>
  <c r="DM64" i="5"/>
  <c r="DO64" i="5"/>
  <c r="DQ64" i="5"/>
  <c r="L65" i="5"/>
  <c r="O65" i="5"/>
  <c r="W65" i="5"/>
  <c r="Y65" i="5"/>
  <c r="AA65" i="5"/>
  <c r="AC65" i="5"/>
  <c r="AE65" i="5"/>
  <c r="AG65" i="5"/>
  <c r="AK65" i="5"/>
  <c r="AL65" i="5"/>
  <c r="AM65" i="5"/>
  <c r="AO65" i="5"/>
  <c r="AQ65" i="5"/>
  <c r="AS65" i="5"/>
  <c r="AU65" i="5"/>
  <c r="AW65" i="5"/>
  <c r="AY65" i="5"/>
  <c r="BA65" i="5"/>
  <c r="BC65" i="5"/>
  <c r="BE65" i="5"/>
  <c r="BG65" i="5"/>
  <c r="BI65" i="5"/>
  <c r="BK65" i="5"/>
  <c r="BM65" i="5"/>
  <c r="BO65" i="5"/>
  <c r="BQ65" i="5"/>
  <c r="BS65" i="5"/>
  <c r="BU65" i="5"/>
  <c r="BW65" i="5"/>
  <c r="BY65" i="5"/>
  <c r="CA65" i="5"/>
  <c r="CC65" i="5"/>
  <c r="CE65" i="5"/>
  <c r="CG65" i="5"/>
  <c r="CI65" i="5"/>
  <c r="CK65" i="5"/>
  <c r="CM65" i="5"/>
  <c r="CO65" i="5"/>
  <c r="CQ65" i="5"/>
  <c r="CS65" i="5"/>
  <c r="CU65" i="5"/>
  <c r="CW65" i="5"/>
  <c r="CY65" i="5"/>
  <c r="DA65" i="5"/>
  <c r="DC65" i="5"/>
  <c r="DE65" i="5"/>
  <c r="DG65" i="5"/>
  <c r="DI65" i="5"/>
  <c r="DK65" i="5"/>
  <c r="DM65" i="5"/>
  <c r="DO65" i="5"/>
  <c r="DQ65" i="5"/>
  <c r="O66" i="5"/>
  <c r="L66" i="5"/>
  <c r="V66" i="5" s="1"/>
  <c r="Y66" i="5"/>
  <c r="AC66" i="5"/>
  <c r="AG66" i="5"/>
  <c r="AK66" i="5"/>
  <c r="AL66" i="5"/>
  <c r="AO66" i="5"/>
  <c r="AS66" i="5"/>
  <c r="AW66" i="5"/>
  <c r="BA66" i="5"/>
  <c r="BE66" i="5"/>
  <c r="BI66" i="5"/>
  <c r="BM66" i="5"/>
  <c r="BQ66" i="5"/>
  <c r="BS66" i="5"/>
  <c r="BU66" i="5"/>
  <c r="BW66" i="5"/>
  <c r="BY66" i="5"/>
  <c r="CA66" i="5"/>
  <c r="CC66" i="5"/>
  <c r="CE66" i="5"/>
  <c r="CG66" i="5"/>
  <c r="CI66" i="5"/>
  <c r="CK66" i="5"/>
  <c r="CM66" i="5"/>
  <c r="CO66" i="5"/>
  <c r="CQ66" i="5"/>
  <c r="CS66" i="5"/>
  <c r="CU66" i="5"/>
  <c r="CW66" i="5"/>
  <c r="CY66" i="5"/>
  <c r="DA66" i="5"/>
  <c r="DC66" i="5"/>
  <c r="DE66" i="5"/>
  <c r="DG66" i="5"/>
  <c r="DI66" i="5"/>
  <c r="DK66" i="5"/>
  <c r="DM66" i="5"/>
  <c r="DO66" i="5"/>
  <c r="DQ66" i="5"/>
  <c r="L67" i="5"/>
  <c r="V67" i="5" s="1"/>
  <c r="O67" i="5"/>
  <c r="W67" i="5"/>
  <c r="Y67" i="5"/>
  <c r="AA67" i="5"/>
  <c r="AC67" i="5"/>
  <c r="AE67" i="5"/>
  <c r="AG67" i="5"/>
  <c r="AK67" i="5"/>
  <c r="AL67" i="5"/>
  <c r="AM67" i="5"/>
  <c r="AO67" i="5"/>
  <c r="AQ67" i="5"/>
  <c r="AS67" i="5"/>
  <c r="AU67" i="5"/>
  <c r="AW67" i="5"/>
  <c r="AY67" i="5"/>
  <c r="BA67" i="5"/>
  <c r="BC67" i="5"/>
  <c r="BE67" i="5"/>
  <c r="BG67" i="5"/>
  <c r="BI67" i="5"/>
  <c r="BK67" i="5"/>
  <c r="BM67" i="5"/>
  <c r="BO67" i="5"/>
  <c r="BQ67" i="5"/>
  <c r="BS67" i="5"/>
  <c r="BU67" i="5"/>
  <c r="BW67" i="5"/>
  <c r="BY67" i="5"/>
  <c r="CA67" i="5"/>
  <c r="CC67" i="5"/>
  <c r="CE67" i="5"/>
  <c r="CG67" i="5"/>
  <c r="CI67" i="5"/>
  <c r="CK67" i="5"/>
  <c r="CM67" i="5"/>
  <c r="CO67" i="5"/>
  <c r="CQ67" i="5"/>
  <c r="CS67" i="5"/>
  <c r="CU67" i="5"/>
  <c r="CW67" i="5"/>
  <c r="CY67" i="5"/>
  <c r="DA67" i="5"/>
  <c r="DC67" i="5"/>
  <c r="DE67" i="5"/>
  <c r="DG67" i="5"/>
  <c r="DI67" i="5"/>
  <c r="DK67" i="5"/>
  <c r="DM67" i="5"/>
  <c r="DO67" i="5"/>
  <c r="DQ67" i="5"/>
  <c r="O68" i="5"/>
  <c r="L68" i="5"/>
  <c r="V68" i="5" s="1"/>
  <c r="Y68" i="5"/>
  <c r="AC68" i="5"/>
  <c r="AG68" i="5"/>
  <c r="AK68" i="5"/>
  <c r="AL68" i="5"/>
  <c r="AO68" i="5"/>
  <c r="AS68" i="5"/>
  <c r="AW68" i="5"/>
  <c r="BA68" i="5"/>
  <c r="BE68" i="5"/>
  <c r="BI68" i="5"/>
  <c r="BM68" i="5"/>
  <c r="BQ68" i="5"/>
  <c r="BU68" i="5"/>
  <c r="BY68" i="5"/>
  <c r="CC68" i="5"/>
  <c r="CG68" i="5"/>
  <c r="CK68" i="5"/>
  <c r="CO68" i="5"/>
  <c r="CS68" i="5"/>
  <c r="CW68" i="5"/>
  <c r="DA68" i="5"/>
  <c r="DE68" i="5"/>
  <c r="DI68" i="5"/>
  <c r="DM68" i="5"/>
  <c r="DQ68" i="5"/>
  <c r="L69" i="5"/>
  <c r="V69" i="5" s="1"/>
  <c r="O69" i="5"/>
  <c r="AC69" i="5"/>
  <c r="AK69" i="5"/>
  <c r="AL69" i="5"/>
  <c r="AY69" i="5"/>
  <c r="BA69" i="5"/>
  <c r="BI69" i="5"/>
  <c r="CE69" i="5"/>
  <c r="CG69" i="5"/>
  <c r="CO69" i="5"/>
  <c r="DK69" i="5"/>
  <c r="DM69" i="5"/>
  <c r="O70" i="5"/>
  <c r="L70" i="5"/>
  <c r="V70" i="5" s="1"/>
  <c r="Y70" i="5"/>
  <c r="AC70" i="5"/>
  <c r="AG70" i="5"/>
  <c r="AK70" i="5"/>
  <c r="AL70" i="5"/>
  <c r="AO70" i="5"/>
  <c r="AS70" i="5"/>
  <c r="AW70" i="5"/>
  <c r="BA70" i="5"/>
  <c r="BE70" i="5"/>
  <c r="BI70" i="5"/>
  <c r="BM70" i="5"/>
  <c r="BQ70" i="5"/>
  <c r="BU70" i="5"/>
  <c r="BY70" i="5"/>
  <c r="CC70" i="5"/>
  <c r="CG70" i="5"/>
  <c r="CK70" i="5"/>
  <c r="CO70" i="5"/>
  <c r="CS70" i="5"/>
  <c r="CW70" i="5"/>
  <c r="DA70" i="5"/>
  <c r="DE70" i="5"/>
  <c r="DI70" i="5"/>
  <c r="DM70" i="5"/>
  <c r="DQ70" i="5"/>
  <c r="L71" i="5"/>
  <c r="V71" i="5" s="1"/>
  <c r="O71" i="5"/>
  <c r="W71" i="5"/>
  <c r="Y71" i="5"/>
  <c r="AA71" i="5"/>
  <c r="AC71" i="5"/>
  <c r="AE71" i="5"/>
  <c r="AG71" i="5"/>
  <c r="AK71" i="5"/>
  <c r="AL71" i="5"/>
  <c r="AM71" i="5"/>
  <c r="AO71" i="5"/>
  <c r="AQ71" i="5"/>
  <c r="AS71" i="5"/>
  <c r="AU71" i="5"/>
  <c r="AW71" i="5"/>
  <c r="AY71" i="5"/>
  <c r="BA71" i="5"/>
  <c r="BC71" i="5"/>
  <c r="BE71" i="5"/>
  <c r="BG71" i="5"/>
  <c r="BI71" i="5"/>
  <c r="BK71" i="5"/>
  <c r="BM71" i="5"/>
  <c r="BO71" i="5"/>
  <c r="BQ71" i="5"/>
  <c r="BS71" i="5"/>
  <c r="BU71" i="5"/>
  <c r="BW71" i="5"/>
  <c r="BY71" i="5"/>
  <c r="CA71" i="5"/>
  <c r="CC71" i="5"/>
  <c r="CE71" i="5"/>
  <c r="CG71" i="5"/>
  <c r="CI71" i="5"/>
  <c r="CK71" i="5"/>
  <c r="CM71" i="5"/>
  <c r="CO71" i="5"/>
  <c r="CQ71" i="5"/>
  <c r="CS71" i="5"/>
  <c r="CU71" i="5"/>
  <c r="CW71" i="5"/>
  <c r="CY71" i="5"/>
  <c r="DA71" i="5"/>
  <c r="DC71" i="5"/>
  <c r="DE71" i="5"/>
  <c r="DG71" i="5"/>
  <c r="DI71" i="5"/>
  <c r="DK71" i="5"/>
  <c r="DM71" i="5"/>
  <c r="DO71" i="5"/>
  <c r="DQ71" i="5"/>
  <c r="O72" i="5"/>
  <c r="L72" i="5"/>
  <c r="V72" i="5" s="1"/>
  <c r="Y72" i="5"/>
  <c r="AC72" i="5"/>
  <c r="AG72" i="5"/>
  <c r="AK72" i="5"/>
  <c r="AL72" i="5"/>
  <c r="AO72" i="5"/>
  <c r="AS72" i="5"/>
  <c r="AW72" i="5"/>
  <c r="BA72" i="5"/>
  <c r="BE72" i="5"/>
  <c r="BI72" i="5"/>
  <c r="BM72" i="5"/>
  <c r="BQ72" i="5"/>
  <c r="BU72" i="5"/>
  <c r="BY72" i="5"/>
  <c r="CC72" i="5"/>
  <c r="CG72" i="5"/>
  <c r="CK72" i="5"/>
  <c r="CO72" i="5"/>
  <c r="CS72" i="5"/>
  <c r="CW72" i="5"/>
  <c r="DA72" i="5"/>
  <c r="DE72" i="5"/>
  <c r="DI72" i="5"/>
  <c r="DM72" i="5"/>
  <c r="DQ72" i="5"/>
  <c r="L73" i="5"/>
  <c r="O73" i="5"/>
  <c r="W73" i="5"/>
  <c r="Y73" i="5"/>
  <c r="AA73" i="5"/>
  <c r="AC73" i="5"/>
  <c r="AE73" i="5"/>
  <c r="AG73" i="5"/>
  <c r="AK73" i="5"/>
  <c r="AL73" i="5"/>
  <c r="AM73" i="5"/>
  <c r="AO73" i="5"/>
  <c r="AQ73" i="5"/>
  <c r="AS73" i="5"/>
  <c r="AU73" i="5"/>
  <c r="AW73" i="5"/>
  <c r="AY73" i="5"/>
  <c r="BA73" i="5"/>
  <c r="BC73" i="5"/>
  <c r="BE73" i="5"/>
  <c r="BG73" i="5"/>
  <c r="BI73" i="5"/>
  <c r="BK73" i="5"/>
  <c r="BM73" i="5"/>
  <c r="BO73" i="5"/>
  <c r="BQ73" i="5"/>
  <c r="BS73" i="5"/>
  <c r="BU73" i="5"/>
  <c r="BW73" i="5"/>
  <c r="BY73" i="5"/>
  <c r="CA73" i="5"/>
  <c r="CC73" i="5"/>
  <c r="CE73" i="5"/>
  <c r="CG73" i="5"/>
  <c r="CI73" i="5"/>
  <c r="CK73" i="5"/>
  <c r="CM73" i="5"/>
  <c r="CO73" i="5"/>
  <c r="CQ73" i="5"/>
  <c r="CS73" i="5"/>
  <c r="CU73" i="5"/>
  <c r="CW73" i="5"/>
  <c r="CY73" i="5"/>
  <c r="DA73" i="5"/>
  <c r="DC73" i="5"/>
  <c r="DE73" i="5"/>
  <c r="DG73" i="5"/>
  <c r="DI73" i="5"/>
  <c r="DK73" i="5"/>
  <c r="DM73" i="5"/>
  <c r="DO73" i="5"/>
  <c r="DQ73" i="5"/>
  <c r="O74" i="5"/>
  <c r="L74" i="5"/>
  <c r="V74" i="5" s="1"/>
  <c r="Y74" i="5"/>
  <c r="AC74" i="5"/>
  <c r="AG74" i="5"/>
  <c r="AK74" i="5"/>
  <c r="AL74" i="5"/>
  <c r="AO74" i="5"/>
  <c r="AS74" i="5"/>
  <c r="AW74" i="5"/>
  <c r="BA74" i="5"/>
  <c r="BE74" i="5"/>
  <c r="BI74" i="5"/>
  <c r="BM74" i="5"/>
  <c r="BQ74" i="5"/>
  <c r="BU74" i="5"/>
  <c r="BY74" i="5"/>
  <c r="CC74" i="5"/>
  <c r="CG74" i="5"/>
  <c r="CK74" i="5"/>
  <c r="CO74" i="5"/>
  <c r="CS74" i="5"/>
  <c r="CW74" i="5"/>
  <c r="DA74" i="5"/>
  <c r="DE74" i="5"/>
  <c r="DI74" i="5"/>
  <c r="DM74" i="5"/>
  <c r="DQ74" i="5"/>
  <c r="L75" i="5"/>
  <c r="V75" i="5" s="1"/>
  <c r="O75" i="5"/>
  <c r="W75" i="5"/>
  <c r="Y75" i="5"/>
  <c r="AA75" i="5"/>
  <c r="AC75" i="5"/>
  <c r="AE75" i="5"/>
  <c r="AG75" i="5"/>
  <c r="AK75" i="5"/>
  <c r="AL75" i="5"/>
  <c r="AM75" i="5"/>
  <c r="AO75" i="5"/>
  <c r="AQ75" i="5"/>
  <c r="AS75" i="5"/>
  <c r="AU75" i="5"/>
  <c r="AW75" i="5"/>
  <c r="AY75" i="5"/>
  <c r="BA75" i="5"/>
  <c r="BC75" i="5"/>
  <c r="BE75" i="5"/>
  <c r="BG75" i="5"/>
  <c r="BI75" i="5"/>
  <c r="BK75" i="5"/>
  <c r="BM75" i="5"/>
  <c r="BO75" i="5"/>
  <c r="BQ75" i="5"/>
  <c r="BS75" i="5"/>
  <c r="BU75" i="5"/>
  <c r="BW75" i="5"/>
  <c r="BY75" i="5"/>
  <c r="CA75" i="5"/>
  <c r="CC75" i="5"/>
  <c r="CE75" i="5"/>
  <c r="CG75" i="5"/>
  <c r="CI75" i="5"/>
  <c r="CK75" i="5"/>
  <c r="CM75" i="5"/>
  <c r="CO75" i="5"/>
  <c r="CQ75" i="5"/>
  <c r="CS75" i="5"/>
  <c r="CU75" i="5"/>
  <c r="CW75" i="5"/>
  <c r="CY75" i="5"/>
  <c r="DA75" i="5"/>
  <c r="DC75" i="5"/>
  <c r="DE75" i="5"/>
  <c r="DG75" i="5"/>
  <c r="DI75" i="5"/>
  <c r="DK75" i="5"/>
  <c r="DM75" i="5"/>
  <c r="DO75" i="5"/>
  <c r="DQ75" i="5"/>
  <c r="O76" i="5"/>
  <c r="L76" i="5"/>
  <c r="V76" i="5" s="1"/>
  <c r="Y76" i="5"/>
  <c r="AC76" i="5"/>
  <c r="AG76" i="5"/>
  <c r="AK76" i="5"/>
  <c r="AL76" i="5"/>
  <c r="AO76" i="5"/>
  <c r="AS76" i="5"/>
  <c r="AW76" i="5"/>
  <c r="BA76" i="5"/>
  <c r="BE76" i="5"/>
  <c r="BI76" i="5"/>
  <c r="BM76" i="5"/>
  <c r="BQ76" i="5"/>
  <c r="BU76" i="5"/>
  <c r="BY76" i="5"/>
  <c r="CC76" i="5"/>
  <c r="CG76" i="5"/>
  <c r="CK76" i="5"/>
  <c r="CO76" i="5"/>
  <c r="CS76" i="5"/>
  <c r="CW76" i="5"/>
  <c r="DA76" i="5"/>
  <c r="DE76" i="5"/>
  <c r="DI76" i="5"/>
  <c r="DM76" i="5"/>
  <c r="DQ76" i="5"/>
  <c r="L77" i="5"/>
  <c r="AC77" i="5"/>
  <c r="AE77" i="5"/>
  <c r="AK77" i="5"/>
  <c r="AL77" i="5"/>
  <c r="BI77" i="5"/>
  <c r="BK77" i="5"/>
  <c r="BO77" i="5"/>
  <c r="CO77" i="5"/>
  <c r="CQ77" i="5"/>
  <c r="CU77" i="5"/>
  <c r="O78" i="5"/>
  <c r="L78" i="5"/>
  <c r="V78" i="5" s="1"/>
  <c r="Y78" i="5"/>
  <c r="AC78" i="5"/>
  <c r="AG78" i="5"/>
  <c r="AK78" i="5"/>
  <c r="AL78" i="5"/>
  <c r="AO78" i="5"/>
  <c r="AS78" i="5"/>
  <c r="AW78" i="5"/>
  <c r="BA78" i="5"/>
  <c r="BE78" i="5"/>
  <c r="BI78" i="5"/>
  <c r="BM78" i="5"/>
  <c r="BQ78" i="5"/>
  <c r="BU78" i="5"/>
  <c r="BY78" i="5"/>
  <c r="CC78" i="5"/>
  <c r="CG78" i="5"/>
  <c r="CK78" i="5"/>
  <c r="CO78" i="5"/>
  <c r="CS78" i="5"/>
  <c r="CW78" i="5"/>
  <c r="DA78" i="5"/>
  <c r="DE78" i="5"/>
  <c r="DI78" i="5"/>
  <c r="DM78" i="5"/>
  <c r="DQ78" i="5"/>
  <c r="L79" i="5"/>
  <c r="V79" i="5" s="1"/>
  <c r="O79" i="5"/>
  <c r="W79" i="5"/>
  <c r="Y79" i="5"/>
  <c r="AA79" i="5"/>
  <c r="AC79" i="5"/>
  <c r="AE79" i="5"/>
  <c r="AG79" i="5"/>
  <c r="AK79" i="5"/>
  <c r="AL79" i="5"/>
  <c r="AM79" i="5"/>
  <c r="AO79" i="5"/>
  <c r="AQ79" i="5"/>
  <c r="AS79" i="5"/>
  <c r="AU79" i="5"/>
  <c r="AW79" i="5"/>
  <c r="AY79" i="5"/>
  <c r="BA79" i="5"/>
  <c r="BC79" i="5"/>
  <c r="BE79" i="5"/>
  <c r="BG79" i="5"/>
  <c r="BI79" i="5"/>
  <c r="BK79" i="5"/>
  <c r="BM79" i="5"/>
  <c r="BO79" i="5"/>
  <c r="BQ79" i="5"/>
  <c r="BS79" i="5"/>
  <c r="BU79" i="5"/>
  <c r="BW79" i="5"/>
  <c r="BY79" i="5"/>
  <c r="CA79" i="5"/>
  <c r="CC79" i="5"/>
  <c r="CE79" i="5"/>
  <c r="CG79" i="5"/>
  <c r="CI79" i="5"/>
  <c r="CK79" i="5"/>
  <c r="CM79" i="5"/>
  <c r="CO79" i="5"/>
  <c r="CQ79" i="5"/>
  <c r="CS79" i="5"/>
  <c r="CU79" i="5"/>
  <c r="CW79" i="5"/>
  <c r="CY79" i="5"/>
  <c r="DA79" i="5"/>
  <c r="DC79" i="5"/>
  <c r="DE79" i="5"/>
  <c r="DG79" i="5"/>
  <c r="DI79" i="5"/>
  <c r="DK79" i="5"/>
  <c r="DM79" i="5"/>
  <c r="DO79" i="5"/>
  <c r="DQ79" i="5"/>
  <c r="L80" i="5"/>
  <c r="V80" i="5" s="1"/>
  <c r="AC80" i="5"/>
  <c r="AK80" i="5"/>
  <c r="AL80" i="5"/>
  <c r="AO80" i="5"/>
  <c r="AW80" i="5"/>
  <c r="BE80" i="5"/>
  <c r="BM80" i="5"/>
  <c r="BU80" i="5"/>
  <c r="CC80" i="5"/>
  <c r="CK80" i="5"/>
  <c r="CS80" i="5"/>
  <c r="DA80" i="5"/>
  <c r="DI80" i="5"/>
  <c r="DQ80" i="5"/>
  <c r="L81" i="5"/>
  <c r="V81" i="5" s="1"/>
  <c r="O81" i="5"/>
  <c r="W81" i="5"/>
  <c r="Y81" i="5"/>
  <c r="AA81" i="5"/>
  <c r="AC81" i="5"/>
  <c r="AE81" i="5"/>
  <c r="AG81" i="5"/>
  <c r="AK81" i="5"/>
  <c r="AL81" i="5"/>
  <c r="AM81" i="5"/>
  <c r="AO81" i="5"/>
  <c r="AQ81" i="5"/>
  <c r="AS81" i="5"/>
  <c r="AU81" i="5"/>
  <c r="AW81" i="5"/>
  <c r="AY81" i="5"/>
  <c r="BA81" i="5"/>
  <c r="BC81" i="5"/>
  <c r="BE81" i="5"/>
  <c r="BG81" i="5"/>
  <c r="BI81" i="5"/>
  <c r="BK81" i="5"/>
  <c r="BM81" i="5"/>
  <c r="BO81" i="5"/>
  <c r="BQ81" i="5"/>
  <c r="BS81" i="5"/>
  <c r="BU81" i="5"/>
  <c r="BW81" i="5"/>
  <c r="BY81" i="5"/>
  <c r="CA81" i="5"/>
  <c r="CC81" i="5"/>
  <c r="CE81" i="5"/>
  <c r="CG81" i="5"/>
  <c r="CI81" i="5"/>
  <c r="CK81" i="5"/>
  <c r="CM81" i="5"/>
  <c r="CO81" i="5"/>
  <c r="CQ81" i="5"/>
  <c r="CS81" i="5"/>
  <c r="CU81" i="5"/>
  <c r="CW81" i="5"/>
  <c r="CY81" i="5"/>
  <c r="DA81" i="5"/>
  <c r="DC81" i="5"/>
  <c r="DE81" i="5"/>
  <c r="DG81" i="5"/>
  <c r="DI81" i="5"/>
  <c r="DK81" i="5"/>
  <c r="DM81" i="5"/>
  <c r="DO81" i="5"/>
  <c r="DQ81" i="5"/>
  <c r="L82" i="5"/>
  <c r="V82" i="5" s="1"/>
  <c r="AC82" i="5"/>
  <c r="AK82" i="5"/>
  <c r="AL82" i="5"/>
  <c r="AO82" i="5"/>
  <c r="AW82" i="5"/>
  <c r="BE82" i="5"/>
  <c r="BM82" i="5"/>
  <c r="BU82" i="5"/>
  <c r="CC82" i="5"/>
  <c r="CK82" i="5"/>
  <c r="CS82" i="5"/>
  <c r="DA82" i="5"/>
  <c r="DI82" i="5"/>
  <c r="DQ82" i="5"/>
  <c r="L83" i="5"/>
  <c r="V83" i="5" s="1"/>
  <c r="O83" i="5"/>
  <c r="W83" i="5"/>
  <c r="Y83" i="5"/>
  <c r="AA83" i="5"/>
  <c r="AC83" i="5"/>
  <c r="AE83" i="5"/>
  <c r="AG83" i="5"/>
  <c r="AK83" i="5"/>
  <c r="AL83" i="5"/>
  <c r="AM83" i="5"/>
  <c r="AO83" i="5"/>
  <c r="AQ83" i="5"/>
  <c r="AS83" i="5"/>
  <c r="AU83" i="5"/>
  <c r="AW83" i="5"/>
  <c r="AY83" i="5"/>
  <c r="BA83" i="5"/>
  <c r="BC83" i="5"/>
  <c r="BE83" i="5"/>
  <c r="BG83" i="5"/>
  <c r="BI83" i="5"/>
  <c r="BK83" i="5"/>
  <c r="BM83" i="5"/>
  <c r="BO83" i="5"/>
  <c r="BQ83" i="5"/>
  <c r="BS83" i="5"/>
  <c r="BU83" i="5"/>
  <c r="BW83" i="5"/>
  <c r="BY83" i="5"/>
  <c r="CA83" i="5"/>
  <c r="CC83" i="5"/>
  <c r="CE83" i="5"/>
  <c r="CG83" i="5"/>
  <c r="CI83" i="5"/>
  <c r="CK83" i="5"/>
  <c r="CM83" i="5"/>
  <c r="CO83" i="5"/>
  <c r="CQ83" i="5"/>
  <c r="CS83" i="5"/>
  <c r="CU83" i="5"/>
  <c r="CW83" i="5"/>
  <c r="CY83" i="5"/>
  <c r="DA83" i="5"/>
  <c r="DC83" i="5"/>
  <c r="DE83" i="5"/>
  <c r="DG83" i="5"/>
  <c r="DI83" i="5"/>
  <c r="DK83" i="5"/>
  <c r="DM83" i="5"/>
  <c r="DO83" i="5"/>
  <c r="DQ83" i="5"/>
  <c r="L84" i="5"/>
  <c r="V84" i="5" s="1"/>
  <c r="AC84" i="5"/>
  <c r="AK84" i="5"/>
  <c r="AL84" i="5"/>
  <c r="AO84" i="5"/>
  <c r="AW84" i="5"/>
  <c r="BE84" i="5"/>
  <c r="BM84" i="5"/>
  <c r="BU84" i="5"/>
  <c r="CC84" i="5"/>
  <c r="CI84" i="5"/>
  <c r="CM84" i="5"/>
  <c r="CQ84" i="5"/>
  <c r="CU84" i="5"/>
  <c r="CY84" i="5"/>
  <c r="DA84" i="5"/>
  <c r="DC84" i="5"/>
  <c r="DE84" i="5"/>
  <c r="DG84" i="5"/>
  <c r="DI84" i="5"/>
  <c r="DK84" i="5"/>
  <c r="DM84" i="5"/>
  <c r="DO84" i="5"/>
  <c r="DQ84" i="5"/>
  <c r="L85" i="5"/>
  <c r="Y85" i="5"/>
  <c r="AA85" i="5"/>
  <c r="AE85" i="5"/>
  <c r="AK85" i="5"/>
  <c r="AL85" i="5"/>
  <c r="AU85" i="5"/>
  <c r="AW85" i="5"/>
  <c r="BA85" i="5"/>
  <c r="BQ85" i="5"/>
  <c r="BS85" i="5"/>
  <c r="BU85" i="5"/>
  <c r="CK85" i="5"/>
  <c r="CM85" i="5"/>
  <c r="CQ85" i="5"/>
  <c r="DG85" i="5"/>
  <c r="DI85" i="5"/>
  <c r="DM85" i="5"/>
  <c r="L86" i="5"/>
  <c r="V86" i="5" s="1"/>
  <c r="O86" i="5"/>
  <c r="W86" i="5"/>
  <c r="Y86" i="5"/>
  <c r="AA86" i="5"/>
  <c r="AC86" i="5"/>
  <c r="AE86" i="5"/>
  <c r="AG86" i="5"/>
  <c r="AK86" i="5"/>
  <c r="AL86" i="5"/>
  <c r="AM86" i="5"/>
  <c r="AO86" i="5"/>
  <c r="AQ86" i="5"/>
  <c r="AS86" i="5"/>
  <c r="AU86" i="5"/>
  <c r="AW86" i="5"/>
  <c r="AY86" i="5"/>
  <c r="BA86" i="5"/>
  <c r="BC86" i="5"/>
  <c r="BE86" i="5"/>
  <c r="BG86" i="5"/>
  <c r="BI86" i="5"/>
  <c r="BK86" i="5"/>
  <c r="BM86" i="5"/>
  <c r="BO86" i="5"/>
  <c r="BQ86" i="5"/>
  <c r="BS86" i="5"/>
  <c r="BU86" i="5"/>
  <c r="BW86" i="5"/>
  <c r="BY86" i="5"/>
  <c r="CA86" i="5"/>
  <c r="CC86" i="5"/>
  <c r="CE86" i="5"/>
  <c r="CG86" i="5"/>
  <c r="CI86" i="5"/>
  <c r="CK86" i="5"/>
  <c r="CM86" i="5"/>
  <c r="CO86" i="5"/>
  <c r="CQ86" i="5"/>
  <c r="CS86" i="5"/>
  <c r="CU86" i="5"/>
  <c r="CW86" i="5"/>
  <c r="CY86" i="5"/>
  <c r="DA86" i="5"/>
  <c r="DC86" i="5"/>
  <c r="DE86" i="5"/>
  <c r="DG86" i="5"/>
  <c r="DI86" i="5"/>
  <c r="DK86" i="5"/>
  <c r="DM86" i="5"/>
  <c r="DO86" i="5"/>
  <c r="DQ86" i="5"/>
  <c r="L87" i="5"/>
  <c r="V87" i="5" s="1"/>
  <c r="O87" i="5"/>
  <c r="W87" i="5"/>
  <c r="Y87" i="5"/>
  <c r="AA87" i="5"/>
  <c r="AC87" i="5"/>
  <c r="AE87" i="5"/>
  <c r="AG87" i="5"/>
  <c r="AK87" i="5"/>
  <c r="AL87" i="5"/>
  <c r="AM87" i="5"/>
  <c r="AO87" i="5"/>
  <c r="AQ87" i="5"/>
  <c r="AS87" i="5"/>
  <c r="AU87" i="5"/>
  <c r="AW87" i="5"/>
  <c r="AY87" i="5"/>
  <c r="BA87" i="5"/>
  <c r="BC87" i="5"/>
  <c r="BE87" i="5"/>
  <c r="BG87" i="5"/>
  <c r="BI87" i="5"/>
  <c r="BK87" i="5"/>
  <c r="BM87" i="5"/>
  <c r="BO87" i="5"/>
  <c r="BQ87" i="5"/>
  <c r="BS87" i="5"/>
  <c r="BU87" i="5"/>
  <c r="BW87" i="5"/>
  <c r="BY87" i="5"/>
  <c r="CA87" i="5"/>
  <c r="CC87" i="5"/>
  <c r="CE87" i="5"/>
  <c r="CG87" i="5"/>
  <c r="CI87" i="5"/>
  <c r="CK87" i="5"/>
  <c r="CM87" i="5"/>
  <c r="CO87" i="5"/>
  <c r="CQ87" i="5"/>
  <c r="CS87" i="5"/>
  <c r="CU87" i="5"/>
  <c r="CW87" i="5"/>
  <c r="CY87" i="5"/>
  <c r="DA87" i="5"/>
  <c r="DC87" i="5"/>
  <c r="DE87" i="5"/>
  <c r="DG87" i="5"/>
  <c r="DI87" i="5"/>
  <c r="DK87" i="5"/>
  <c r="DM87" i="5"/>
  <c r="DO87" i="5"/>
  <c r="DQ87" i="5"/>
  <c r="L88" i="5"/>
  <c r="V88" i="5" s="1"/>
  <c r="O88" i="5"/>
  <c r="W88" i="5"/>
  <c r="Y88" i="5"/>
  <c r="AA88" i="5"/>
  <c r="AC88" i="5"/>
  <c r="AE88" i="5"/>
  <c r="AG88" i="5"/>
  <c r="AK88" i="5"/>
  <c r="AL88" i="5"/>
  <c r="AM88" i="5"/>
  <c r="AO88" i="5"/>
  <c r="AQ88" i="5"/>
  <c r="AS88" i="5"/>
  <c r="AU88" i="5"/>
  <c r="AW88" i="5"/>
  <c r="AY88" i="5"/>
  <c r="BA88" i="5"/>
  <c r="BC88" i="5"/>
  <c r="BE88" i="5"/>
  <c r="BG88" i="5"/>
  <c r="BI88" i="5"/>
  <c r="BK88" i="5"/>
  <c r="BM88" i="5"/>
  <c r="BO88" i="5"/>
  <c r="BQ88" i="5"/>
  <c r="BS88" i="5"/>
  <c r="BU88" i="5"/>
  <c r="BW88" i="5"/>
  <c r="BY88" i="5"/>
  <c r="CA88" i="5"/>
  <c r="CC88" i="5"/>
  <c r="CE88" i="5"/>
  <c r="CG88" i="5"/>
  <c r="CI88" i="5"/>
  <c r="CK88" i="5"/>
  <c r="CM88" i="5"/>
  <c r="CO88" i="5"/>
  <c r="CQ88" i="5"/>
  <c r="CS88" i="5"/>
  <c r="CU88" i="5"/>
  <c r="CW88" i="5"/>
  <c r="CY88" i="5"/>
  <c r="DA88" i="5"/>
  <c r="DC88" i="5"/>
  <c r="DE88" i="5"/>
  <c r="DG88" i="5"/>
  <c r="DI88" i="5"/>
  <c r="DK88" i="5"/>
  <c r="DM88" i="5"/>
  <c r="DO88" i="5"/>
  <c r="DQ88" i="5"/>
  <c r="L89" i="5"/>
  <c r="V89" i="5" s="1"/>
  <c r="O89" i="5"/>
  <c r="W89" i="5"/>
  <c r="Y89" i="5"/>
  <c r="AA89" i="5"/>
  <c r="AC89" i="5"/>
  <c r="AE89" i="5"/>
  <c r="AG89" i="5"/>
  <c r="AK89" i="5"/>
  <c r="AL89" i="5"/>
  <c r="AM89" i="5"/>
  <c r="AO89" i="5"/>
  <c r="AQ89" i="5"/>
  <c r="AS89" i="5"/>
  <c r="AU89" i="5"/>
  <c r="AW89" i="5"/>
  <c r="AY89" i="5"/>
  <c r="BA89" i="5"/>
  <c r="BC89" i="5"/>
  <c r="BE89" i="5"/>
  <c r="BG89" i="5"/>
  <c r="BI89" i="5"/>
  <c r="BK89" i="5"/>
  <c r="BM89" i="5"/>
  <c r="BO89" i="5"/>
  <c r="BQ89" i="5"/>
  <c r="BS89" i="5"/>
  <c r="BU89" i="5"/>
  <c r="BW89" i="5"/>
  <c r="BY89" i="5"/>
  <c r="CA89" i="5"/>
  <c r="CC89" i="5"/>
  <c r="CE89" i="5"/>
  <c r="CG89" i="5"/>
  <c r="CI89" i="5"/>
  <c r="CK89" i="5"/>
  <c r="CM89" i="5"/>
  <c r="CO89" i="5"/>
  <c r="CQ89" i="5"/>
  <c r="CS89" i="5"/>
  <c r="CU89" i="5"/>
  <c r="CW89" i="5"/>
  <c r="CY89" i="5"/>
  <c r="DA89" i="5"/>
  <c r="DC89" i="5"/>
  <c r="DE89" i="5"/>
  <c r="DG89" i="5"/>
  <c r="DI89" i="5"/>
  <c r="DK89" i="5"/>
  <c r="DM89" i="5"/>
  <c r="DO89" i="5"/>
  <c r="DQ89" i="5"/>
  <c r="L90" i="5"/>
  <c r="O90" i="5"/>
  <c r="W90" i="5"/>
  <c r="Y90" i="5"/>
  <c r="AA90" i="5"/>
  <c r="AC90" i="5"/>
  <c r="AE90" i="5"/>
  <c r="AG90" i="5"/>
  <c r="AK90" i="5"/>
  <c r="AL90" i="5"/>
  <c r="AM90" i="5"/>
  <c r="AO90" i="5"/>
  <c r="AQ90" i="5"/>
  <c r="AS90" i="5"/>
  <c r="AU90" i="5"/>
  <c r="AW90" i="5"/>
  <c r="AY90" i="5"/>
  <c r="BA90" i="5"/>
  <c r="BC90" i="5"/>
  <c r="BE90" i="5"/>
  <c r="BG90" i="5"/>
  <c r="BI90" i="5"/>
  <c r="BK90" i="5"/>
  <c r="BM90" i="5"/>
  <c r="BO90" i="5"/>
  <c r="BQ90" i="5"/>
  <c r="BS90" i="5"/>
  <c r="BU90" i="5"/>
  <c r="BW90" i="5"/>
  <c r="BY90" i="5"/>
  <c r="CA90" i="5"/>
  <c r="CC90" i="5"/>
  <c r="CE90" i="5"/>
  <c r="CG90" i="5"/>
  <c r="CI90" i="5"/>
  <c r="CK90" i="5"/>
  <c r="CM90" i="5"/>
  <c r="CO90" i="5"/>
  <c r="CQ90" i="5"/>
  <c r="CS90" i="5"/>
  <c r="CU90" i="5"/>
  <c r="CW90" i="5"/>
  <c r="CY90" i="5"/>
  <c r="DA90" i="5"/>
  <c r="DC90" i="5"/>
  <c r="DE90" i="5"/>
  <c r="DG90" i="5"/>
  <c r="DI90" i="5"/>
  <c r="DK90" i="5"/>
  <c r="DM90" i="5"/>
  <c r="DO90" i="5"/>
  <c r="DQ90" i="5"/>
  <c r="L91" i="5"/>
  <c r="V91" i="5" s="1"/>
  <c r="O91" i="5"/>
  <c r="W91" i="5"/>
  <c r="Y91" i="5"/>
  <c r="AA91" i="5"/>
  <c r="AC91" i="5"/>
  <c r="AE91" i="5"/>
  <c r="AG91" i="5"/>
  <c r="AK91" i="5"/>
  <c r="AL91" i="5"/>
  <c r="AM91" i="5"/>
  <c r="AO91" i="5"/>
  <c r="AQ91" i="5"/>
  <c r="AS91" i="5"/>
  <c r="AU91" i="5"/>
  <c r="AW91" i="5"/>
  <c r="AY91" i="5"/>
  <c r="BA91" i="5"/>
  <c r="BC91" i="5"/>
  <c r="BE91" i="5"/>
  <c r="BG91" i="5"/>
  <c r="BI91" i="5"/>
  <c r="BK91" i="5"/>
  <c r="BM91" i="5"/>
  <c r="BO91" i="5"/>
  <c r="BQ91" i="5"/>
  <c r="BS91" i="5"/>
  <c r="BU91" i="5"/>
  <c r="BW91" i="5"/>
  <c r="BY91" i="5"/>
  <c r="CA91" i="5"/>
  <c r="CC91" i="5"/>
  <c r="CE91" i="5"/>
  <c r="CG91" i="5"/>
  <c r="CI91" i="5"/>
  <c r="CK91" i="5"/>
  <c r="CM91" i="5"/>
  <c r="CO91" i="5"/>
  <c r="CQ91" i="5"/>
  <c r="CS91" i="5"/>
  <c r="CU91" i="5"/>
  <c r="CW91" i="5"/>
  <c r="CY91" i="5"/>
  <c r="DA91" i="5"/>
  <c r="DC91" i="5"/>
  <c r="DE91" i="5"/>
  <c r="DG91" i="5"/>
  <c r="DI91" i="5"/>
  <c r="DK91" i="5"/>
  <c r="DM91" i="5"/>
  <c r="DO91" i="5"/>
  <c r="DQ91" i="5"/>
  <c r="L92" i="5"/>
  <c r="V92" i="5" s="1"/>
  <c r="O92" i="5"/>
  <c r="W92" i="5"/>
  <c r="Y92" i="5"/>
  <c r="AA92" i="5"/>
  <c r="AC92" i="5"/>
  <c r="AE92" i="5"/>
  <c r="AG92" i="5"/>
  <c r="AK92" i="5"/>
  <c r="AL92" i="5"/>
  <c r="AM92" i="5"/>
  <c r="AO92" i="5"/>
  <c r="AQ92" i="5"/>
  <c r="AS92" i="5"/>
  <c r="AU92" i="5"/>
  <c r="AW92" i="5"/>
  <c r="AY92" i="5"/>
  <c r="BA92" i="5"/>
  <c r="BC92" i="5"/>
  <c r="BE92" i="5"/>
  <c r="BG92" i="5"/>
  <c r="BI92" i="5"/>
  <c r="BK92" i="5"/>
  <c r="BM92" i="5"/>
  <c r="BO92" i="5"/>
  <c r="BQ92" i="5"/>
  <c r="BS92" i="5"/>
  <c r="BU92" i="5"/>
  <c r="BW92" i="5"/>
  <c r="BY92" i="5"/>
  <c r="CA92" i="5"/>
  <c r="CC92" i="5"/>
  <c r="CE92" i="5"/>
  <c r="CG92" i="5"/>
  <c r="CI92" i="5"/>
  <c r="CK92" i="5"/>
  <c r="CM92" i="5"/>
  <c r="CO92" i="5"/>
  <c r="CQ92" i="5"/>
  <c r="CS92" i="5"/>
  <c r="CU92" i="5"/>
  <c r="CW92" i="5"/>
  <c r="CY92" i="5"/>
  <c r="DA92" i="5"/>
  <c r="DC92" i="5"/>
  <c r="DE92" i="5"/>
  <c r="DG92" i="5"/>
  <c r="DI92" i="5"/>
  <c r="DK92" i="5"/>
  <c r="DM92" i="5"/>
  <c r="DO92" i="5"/>
  <c r="DQ92" i="5"/>
  <c r="L93" i="5"/>
  <c r="V93" i="5" s="1"/>
  <c r="O93" i="5"/>
  <c r="AG93" i="5"/>
  <c r="AK93" i="5"/>
  <c r="AL93" i="5"/>
  <c r="AM93" i="5"/>
  <c r="BA93" i="5"/>
  <c r="BC93" i="5"/>
  <c r="BE93" i="5"/>
  <c r="BG93" i="5"/>
  <c r="BU93" i="5"/>
  <c r="BW93" i="5"/>
  <c r="CA93" i="5"/>
  <c r="CC93" i="5"/>
  <c r="CQ93" i="5"/>
  <c r="CS93" i="5"/>
  <c r="CW93" i="5"/>
  <c r="CY93" i="5"/>
  <c r="DM93" i="5"/>
  <c r="DO93" i="5"/>
  <c r="DQ93" i="5"/>
  <c r="L94" i="5"/>
  <c r="V94" i="5" s="1"/>
  <c r="O94" i="5"/>
  <c r="W94" i="5"/>
  <c r="Y94" i="5"/>
  <c r="AA94" i="5"/>
  <c r="AC94" i="5"/>
  <c r="AE94" i="5"/>
  <c r="AG94" i="5"/>
  <c r="AK94" i="5"/>
  <c r="AL94" i="5"/>
  <c r="AM94" i="5"/>
  <c r="AO94" i="5"/>
  <c r="AQ94" i="5"/>
  <c r="AS94" i="5"/>
  <c r="AU94" i="5"/>
  <c r="AW94" i="5"/>
  <c r="AY94" i="5"/>
  <c r="BA94" i="5"/>
  <c r="BC94" i="5"/>
  <c r="BE94" i="5"/>
  <c r="BG94" i="5"/>
  <c r="BI94" i="5"/>
  <c r="BK94" i="5"/>
  <c r="BM94" i="5"/>
  <c r="BO94" i="5"/>
  <c r="BQ94" i="5"/>
  <c r="BS94" i="5"/>
  <c r="BU94" i="5"/>
  <c r="BW94" i="5"/>
  <c r="BY94" i="5"/>
  <c r="CA94" i="5"/>
  <c r="CC94" i="5"/>
  <c r="CE94" i="5"/>
  <c r="CG94" i="5"/>
  <c r="CI94" i="5"/>
  <c r="CK94" i="5"/>
  <c r="CM94" i="5"/>
  <c r="CO94" i="5"/>
  <c r="CQ94" i="5"/>
  <c r="CS94" i="5"/>
  <c r="CU94" i="5"/>
  <c r="CW94" i="5"/>
  <c r="CY94" i="5"/>
  <c r="DA94" i="5"/>
  <c r="DC94" i="5"/>
  <c r="DE94" i="5"/>
  <c r="DG94" i="5"/>
  <c r="DI94" i="5"/>
  <c r="DK94" i="5"/>
  <c r="DM94" i="5"/>
  <c r="DO94" i="5"/>
  <c r="DQ94" i="5"/>
  <c r="L95" i="5"/>
  <c r="V95" i="5" s="1"/>
  <c r="O95" i="5"/>
  <c r="W95" i="5"/>
  <c r="Y95" i="5"/>
  <c r="AA95" i="5"/>
  <c r="AC95" i="5"/>
  <c r="AE95" i="5"/>
  <c r="AG95" i="5"/>
  <c r="AK95" i="5"/>
  <c r="AL95" i="5"/>
  <c r="AM95" i="5"/>
  <c r="AO95" i="5"/>
  <c r="AQ95" i="5"/>
  <c r="AS95" i="5"/>
  <c r="AU95" i="5"/>
  <c r="AW95" i="5"/>
  <c r="AY95" i="5"/>
  <c r="BA95" i="5"/>
  <c r="BC95" i="5"/>
  <c r="BE95" i="5"/>
  <c r="BG95" i="5"/>
  <c r="BI95" i="5"/>
  <c r="BK95" i="5"/>
  <c r="BM95" i="5"/>
  <c r="BO95" i="5"/>
  <c r="BQ95" i="5"/>
  <c r="BS95" i="5"/>
  <c r="BU95" i="5"/>
  <c r="BW95" i="5"/>
  <c r="BY95" i="5"/>
  <c r="CA95" i="5"/>
  <c r="CC95" i="5"/>
  <c r="CE95" i="5"/>
  <c r="CG95" i="5"/>
  <c r="CI95" i="5"/>
  <c r="CK95" i="5"/>
  <c r="CM95" i="5"/>
  <c r="CO95" i="5"/>
  <c r="CQ95" i="5"/>
  <c r="CS95" i="5"/>
  <c r="CU95" i="5"/>
  <c r="CW95" i="5"/>
  <c r="CY95" i="5"/>
  <c r="DA95" i="5"/>
  <c r="DC95" i="5"/>
  <c r="DE95" i="5"/>
  <c r="DG95" i="5"/>
  <c r="DI95" i="5"/>
  <c r="DK95" i="5"/>
  <c r="DM95" i="5"/>
  <c r="DO95" i="5"/>
  <c r="DQ95" i="5"/>
  <c r="L96" i="5"/>
  <c r="V96" i="5" s="1"/>
  <c r="O96" i="5"/>
  <c r="W96" i="5"/>
  <c r="Y96" i="5"/>
  <c r="AA96" i="5"/>
  <c r="AC96" i="5"/>
  <c r="AE96" i="5"/>
  <c r="AG96" i="5"/>
  <c r="AK96" i="5"/>
  <c r="AL96" i="5"/>
  <c r="AM96" i="5"/>
  <c r="AO96" i="5"/>
  <c r="AQ96" i="5"/>
  <c r="AS96" i="5"/>
  <c r="AU96" i="5"/>
  <c r="AW96" i="5"/>
  <c r="AY96" i="5"/>
  <c r="BA96" i="5"/>
  <c r="BC96" i="5"/>
  <c r="BE96" i="5"/>
  <c r="BG96" i="5"/>
  <c r="BI96" i="5"/>
  <c r="BK96" i="5"/>
  <c r="BM96" i="5"/>
  <c r="BO96" i="5"/>
  <c r="BQ96" i="5"/>
  <c r="BS96" i="5"/>
  <c r="BU96" i="5"/>
  <c r="BW96" i="5"/>
  <c r="BY96" i="5"/>
  <c r="CA96" i="5"/>
  <c r="CC96" i="5"/>
  <c r="CE96" i="5"/>
  <c r="CG96" i="5"/>
  <c r="CI96" i="5"/>
  <c r="CK96" i="5"/>
  <c r="CM96" i="5"/>
  <c r="CO96" i="5"/>
  <c r="CQ96" i="5"/>
  <c r="CS96" i="5"/>
  <c r="CU96" i="5"/>
  <c r="CW96" i="5"/>
  <c r="CY96" i="5"/>
  <c r="DA96" i="5"/>
  <c r="DC96" i="5"/>
  <c r="DE96" i="5"/>
  <c r="DG96" i="5"/>
  <c r="DI96" i="5"/>
  <c r="DK96" i="5"/>
  <c r="DM96" i="5"/>
  <c r="DO96" i="5"/>
  <c r="DQ96" i="5"/>
  <c r="L97" i="5"/>
  <c r="O97" i="5"/>
  <c r="W97" i="5"/>
  <c r="Y97" i="5"/>
  <c r="AA97" i="5"/>
  <c r="AC97" i="5"/>
  <c r="AE97" i="5"/>
  <c r="AG97" i="5"/>
  <c r="AK97" i="5"/>
  <c r="AL97" i="5"/>
  <c r="AM97" i="5"/>
  <c r="AO97" i="5"/>
  <c r="AQ97" i="5"/>
  <c r="AS97" i="5"/>
  <c r="AU97" i="5"/>
  <c r="AW97" i="5"/>
  <c r="AY97" i="5"/>
  <c r="BA97" i="5"/>
  <c r="BC97" i="5"/>
  <c r="BE97" i="5"/>
  <c r="BG97" i="5"/>
  <c r="BI97" i="5"/>
  <c r="BK97" i="5"/>
  <c r="BM97" i="5"/>
  <c r="BO97" i="5"/>
  <c r="BQ97" i="5"/>
  <c r="BS97" i="5"/>
  <c r="BU97" i="5"/>
  <c r="BW97" i="5"/>
  <c r="BY97" i="5"/>
  <c r="CA97" i="5"/>
  <c r="CC97" i="5"/>
  <c r="CE97" i="5"/>
  <c r="CG97" i="5"/>
  <c r="CI97" i="5"/>
  <c r="CK97" i="5"/>
  <c r="CM97" i="5"/>
  <c r="CO97" i="5"/>
  <c r="CQ97" i="5"/>
  <c r="CS97" i="5"/>
  <c r="CU97" i="5"/>
  <c r="CW97" i="5"/>
  <c r="CY97" i="5"/>
  <c r="DA97" i="5"/>
  <c r="DC97" i="5"/>
  <c r="DE97" i="5"/>
  <c r="DG97" i="5"/>
  <c r="DI97" i="5"/>
  <c r="DK97" i="5"/>
  <c r="DM97" i="5"/>
  <c r="DO97" i="5"/>
  <c r="DQ97" i="5"/>
  <c r="L98" i="5"/>
  <c r="V98" i="5" s="1"/>
  <c r="O98" i="5"/>
  <c r="W98" i="5"/>
  <c r="Y98" i="5"/>
  <c r="AA98" i="5"/>
  <c r="AC98" i="5"/>
  <c r="AE98" i="5"/>
  <c r="AG98" i="5"/>
  <c r="AK98" i="5"/>
  <c r="AL98" i="5"/>
  <c r="AM98" i="5"/>
  <c r="AO98" i="5"/>
  <c r="AQ98" i="5"/>
  <c r="AS98" i="5"/>
  <c r="AU98" i="5"/>
  <c r="AW98" i="5"/>
  <c r="AY98" i="5"/>
  <c r="BA98" i="5"/>
  <c r="BC98" i="5"/>
  <c r="BE98" i="5"/>
  <c r="BG98" i="5"/>
  <c r="BI98" i="5"/>
  <c r="BK98" i="5"/>
  <c r="BM98" i="5"/>
  <c r="BO98" i="5"/>
  <c r="BQ98" i="5"/>
  <c r="BS98" i="5"/>
  <c r="BU98" i="5"/>
  <c r="BW98" i="5"/>
  <c r="BY98" i="5"/>
  <c r="CA98" i="5"/>
  <c r="CC98" i="5"/>
  <c r="CE98" i="5"/>
  <c r="CG98" i="5"/>
  <c r="CI98" i="5"/>
  <c r="CK98" i="5"/>
  <c r="CM98" i="5"/>
  <c r="CO98" i="5"/>
  <c r="CQ98" i="5"/>
  <c r="CS98" i="5"/>
  <c r="CU98" i="5"/>
  <c r="CW98" i="5"/>
  <c r="CY98" i="5"/>
  <c r="DA98" i="5"/>
  <c r="DC98" i="5"/>
  <c r="DE98" i="5"/>
  <c r="DG98" i="5"/>
  <c r="DI98" i="5"/>
  <c r="DK98" i="5"/>
  <c r="DM98" i="5"/>
  <c r="DO98" i="5"/>
  <c r="DQ98" i="5"/>
  <c r="L99" i="5"/>
  <c r="V99" i="5" s="1"/>
  <c r="O99" i="5"/>
  <c r="W99" i="5"/>
  <c r="Y99" i="5"/>
  <c r="AA99" i="5"/>
  <c r="AC99" i="5"/>
  <c r="AE99" i="5"/>
  <c r="AG99" i="5"/>
  <c r="AK99" i="5"/>
  <c r="AL99" i="5"/>
  <c r="AM99" i="5"/>
  <c r="AO99" i="5"/>
  <c r="AQ99" i="5"/>
  <c r="AS99" i="5"/>
  <c r="AU99" i="5"/>
  <c r="AW99" i="5"/>
  <c r="AY99" i="5"/>
  <c r="BA99" i="5"/>
  <c r="BC99" i="5"/>
  <c r="BE99" i="5"/>
  <c r="BG99" i="5"/>
  <c r="BI99" i="5"/>
  <c r="BK99" i="5"/>
  <c r="BM99" i="5"/>
  <c r="BO99" i="5"/>
  <c r="BQ99" i="5"/>
  <c r="BS99" i="5"/>
  <c r="BU99" i="5"/>
  <c r="BW99" i="5"/>
  <c r="BY99" i="5"/>
  <c r="CA99" i="5"/>
  <c r="CC99" i="5"/>
  <c r="CE99" i="5"/>
  <c r="CG99" i="5"/>
  <c r="CI99" i="5"/>
  <c r="CK99" i="5"/>
  <c r="CM99" i="5"/>
  <c r="CO99" i="5"/>
  <c r="CQ99" i="5"/>
  <c r="CS99" i="5"/>
  <c r="CU99" i="5"/>
  <c r="CW99" i="5"/>
  <c r="CY99" i="5"/>
  <c r="DA99" i="5"/>
  <c r="DC99" i="5"/>
  <c r="DE99" i="5"/>
  <c r="DG99" i="5"/>
  <c r="DI99" i="5"/>
  <c r="DK99" i="5"/>
  <c r="DM99" i="5"/>
  <c r="DO99" i="5"/>
  <c r="DQ99" i="5"/>
  <c r="L100" i="5"/>
  <c r="V100" i="5" s="1"/>
  <c r="O100" i="5"/>
  <c r="W100" i="5"/>
  <c r="Y100" i="5"/>
  <c r="AA100" i="5"/>
  <c r="AC100" i="5"/>
  <c r="AE100" i="5"/>
  <c r="AG100" i="5"/>
  <c r="AK100" i="5"/>
  <c r="AL100" i="5"/>
  <c r="AM100" i="5"/>
  <c r="AO100" i="5"/>
  <c r="AQ100" i="5"/>
  <c r="AS100" i="5"/>
  <c r="AU100" i="5"/>
  <c r="AW100" i="5"/>
  <c r="AY100" i="5"/>
  <c r="BA100" i="5"/>
  <c r="BC100" i="5"/>
  <c r="BE100" i="5"/>
  <c r="BG100" i="5"/>
  <c r="BI100" i="5"/>
  <c r="BK100" i="5"/>
  <c r="BM100" i="5"/>
  <c r="BO100" i="5"/>
  <c r="BQ100" i="5"/>
  <c r="BS100" i="5"/>
  <c r="BU100" i="5"/>
  <c r="BW100" i="5"/>
  <c r="BY100" i="5"/>
  <c r="CA100" i="5"/>
  <c r="CC100" i="5"/>
  <c r="CE100" i="5"/>
  <c r="CG100" i="5"/>
  <c r="CI100" i="5"/>
  <c r="CK100" i="5"/>
  <c r="CM100" i="5"/>
  <c r="CO100" i="5"/>
  <c r="CQ100" i="5"/>
  <c r="CS100" i="5"/>
  <c r="CU100" i="5"/>
  <c r="CW100" i="5"/>
  <c r="CY100" i="5"/>
  <c r="DA100" i="5"/>
  <c r="DC100" i="5"/>
  <c r="DE100" i="5"/>
  <c r="DG100" i="5"/>
  <c r="DI100" i="5"/>
  <c r="DK100" i="5"/>
  <c r="DM100" i="5"/>
  <c r="DO100" i="5"/>
  <c r="DQ100" i="5"/>
  <c r="L101" i="5"/>
  <c r="O101" i="5"/>
  <c r="W101" i="5"/>
  <c r="Y101" i="5"/>
  <c r="AA101" i="5"/>
  <c r="AK101" i="5"/>
  <c r="AL101" i="5"/>
  <c r="AM101" i="5"/>
  <c r="AO101" i="5"/>
  <c r="AQ101" i="5"/>
  <c r="AU101" i="5"/>
  <c r="BC101" i="5"/>
  <c r="BG101" i="5"/>
  <c r="BK101" i="5"/>
  <c r="BM101" i="5"/>
  <c r="BQ101" i="5"/>
  <c r="BW101" i="5"/>
  <c r="CC101" i="5"/>
  <c r="CG101" i="5"/>
  <c r="CI101" i="5"/>
  <c r="CK101" i="5"/>
  <c r="CS101" i="5"/>
  <c r="CY101" i="5"/>
  <c r="DA101" i="5"/>
  <c r="DC101" i="5"/>
  <c r="DG101" i="5"/>
  <c r="DO101" i="5"/>
  <c r="L102" i="5"/>
  <c r="V102" i="5" s="1"/>
  <c r="O102" i="5"/>
  <c r="W102" i="5"/>
  <c r="Y102" i="5"/>
  <c r="AA102" i="5"/>
  <c r="AC102" i="5"/>
  <c r="AE102" i="5"/>
  <c r="AG102" i="5"/>
  <c r="AK102" i="5"/>
  <c r="AL102" i="5"/>
  <c r="AM102" i="5"/>
  <c r="AO102" i="5"/>
  <c r="AQ102" i="5"/>
  <c r="AS102" i="5"/>
  <c r="AU102" i="5"/>
  <c r="AW102" i="5"/>
  <c r="AY102" i="5"/>
  <c r="BA102" i="5"/>
  <c r="BC102" i="5"/>
  <c r="BE102" i="5"/>
  <c r="BG102" i="5"/>
  <c r="BI102" i="5"/>
  <c r="BK102" i="5"/>
  <c r="BM102" i="5"/>
  <c r="BO102" i="5"/>
  <c r="BQ102" i="5"/>
  <c r="BS102" i="5"/>
  <c r="BU102" i="5"/>
  <c r="BW102" i="5"/>
  <c r="BY102" i="5"/>
  <c r="CA102" i="5"/>
  <c r="CC102" i="5"/>
  <c r="CE102" i="5"/>
  <c r="CG102" i="5"/>
  <c r="CI102" i="5"/>
  <c r="CK102" i="5"/>
  <c r="CM102" i="5"/>
  <c r="CO102" i="5"/>
  <c r="CQ102" i="5"/>
  <c r="CS102" i="5"/>
  <c r="CU102" i="5"/>
  <c r="CW102" i="5"/>
  <c r="CY102" i="5"/>
  <c r="DA102" i="5"/>
  <c r="DC102" i="5"/>
  <c r="DE102" i="5"/>
  <c r="DG102" i="5"/>
  <c r="DI102" i="5"/>
  <c r="DK102" i="5"/>
  <c r="DM102" i="5"/>
  <c r="DO102" i="5"/>
  <c r="DQ102" i="5"/>
  <c r="L103" i="5"/>
  <c r="V103" i="5" s="1"/>
  <c r="O103" i="5"/>
  <c r="W103" i="5"/>
  <c r="Y103" i="5"/>
  <c r="AA103" i="5"/>
  <c r="AC103" i="5"/>
  <c r="AE103" i="5"/>
  <c r="AG103" i="5"/>
  <c r="AK103" i="5"/>
  <c r="AL103" i="5"/>
  <c r="AM103" i="5"/>
  <c r="AO103" i="5"/>
  <c r="AQ103" i="5"/>
  <c r="AS103" i="5"/>
  <c r="AU103" i="5"/>
  <c r="AW103" i="5"/>
  <c r="AY103" i="5"/>
  <c r="BA103" i="5"/>
  <c r="BC103" i="5"/>
  <c r="BE103" i="5"/>
  <c r="BG103" i="5"/>
  <c r="BI103" i="5"/>
  <c r="BK103" i="5"/>
  <c r="BM103" i="5"/>
  <c r="BO103" i="5"/>
  <c r="BQ103" i="5"/>
  <c r="BS103" i="5"/>
  <c r="BU103" i="5"/>
  <c r="BW103" i="5"/>
  <c r="BY103" i="5"/>
  <c r="CA103" i="5"/>
  <c r="CC103" i="5"/>
  <c r="CE103" i="5"/>
  <c r="CG103" i="5"/>
  <c r="CI103" i="5"/>
  <c r="CK103" i="5"/>
  <c r="CM103" i="5"/>
  <c r="CO103" i="5"/>
  <c r="CQ103" i="5"/>
  <c r="CS103" i="5"/>
  <c r="CU103" i="5"/>
  <c r="CW103" i="5"/>
  <c r="CY103" i="5"/>
  <c r="DA103" i="5"/>
  <c r="DC103" i="5"/>
  <c r="DE103" i="5"/>
  <c r="DG103" i="5"/>
  <c r="DI103" i="5"/>
  <c r="DK103" i="5"/>
  <c r="DM103" i="5"/>
  <c r="DO103" i="5"/>
  <c r="DQ103" i="5"/>
  <c r="L104" i="5"/>
  <c r="V104" i="5" s="1"/>
  <c r="O104" i="5"/>
  <c r="W104" i="5"/>
  <c r="Y104" i="5"/>
  <c r="AA104" i="5"/>
  <c r="AC104" i="5"/>
  <c r="AE104" i="5"/>
  <c r="AG104" i="5"/>
  <c r="AK104" i="5"/>
  <c r="AL104" i="5"/>
  <c r="AM104" i="5"/>
  <c r="AO104" i="5"/>
  <c r="AQ104" i="5"/>
  <c r="AS104" i="5"/>
  <c r="AU104" i="5"/>
  <c r="AW104" i="5"/>
  <c r="AY104" i="5"/>
  <c r="BA104" i="5"/>
  <c r="BC104" i="5"/>
  <c r="BE104" i="5"/>
  <c r="BG104" i="5"/>
  <c r="BI104" i="5"/>
  <c r="BK104" i="5"/>
  <c r="BM104" i="5"/>
  <c r="BO104" i="5"/>
  <c r="BQ104" i="5"/>
  <c r="BS104" i="5"/>
  <c r="BU104" i="5"/>
  <c r="BW104" i="5"/>
  <c r="BY104" i="5"/>
  <c r="CA104" i="5"/>
  <c r="CC104" i="5"/>
  <c r="CE104" i="5"/>
  <c r="CG104" i="5"/>
  <c r="CI104" i="5"/>
  <c r="CK104" i="5"/>
  <c r="CM104" i="5"/>
  <c r="CO104" i="5"/>
  <c r="CQ104" i="5"/>
  <c r="CS104" i="5"/>
  <c r="CU104" i="5"/>
  <c r="CW104" i="5"/>
  <c r="CY104" i="5"/>
  <c r="DA104" i="5"/>
  <c r="DC104" i="5"/>
  <c r="DE104" i="5"/>
  <c r="DG104" i="5"/>
  <c r="DI104" i="5"/>
  <c r="DK104" i="5"/>
  <c r="DM104" i="5"/>
  <c r="DO104" i="5"/>
  <c r="DQ104" i="5"/>
  <c r="L105" i="5"/>
  <c r="O105" i="5"/>
  <c r="W105" i="5"/>
  <c r="Y105" i="5"/>
  <c r="AA105" i="5"/>
  <c r="AC105" i="5"/>
  <c r="AE105" i="5"/>
  <c r="AG105" i="5"/>
  <c r="AK105" i="5"/>
  <c r="AL105" i="5"/>
  <c r="AM105" i="5"/>
  <c r="AO105" i="5"/>
  <c r="AQ105" i="5"/>
  <c r="AS105" i="5"/>
  <c r="AU105" i="5"/>
  <c r="AW105" i="5"/>
  <c r="AY105" i="5"/>
  <c r="BA105" i="5"/>
  <c r="BC105" i="5"/>
  <c r="BE105" i="5"/>
  <c r="BG105" i="5"/>
  <c r="BI105" i="5"/>
  <c r="BK105" i="5"/>
  <c r="BM105" i="5"/>
  <c r="BO105" i="5"/>
  <c r="BQ105" i="5"/>
  <c r="BS105" i="5"/>
  <c r="BU105" i="5"/>
  <c r="BW105" i="5"/>
  <c r="BY105" i="5"/>
  <c r="CA105" i="5"/>
  <c r="CC105" i="5"/>
  <c r="CE105" i="5"/>
  <c r="CG105" i="5"/>
  <c r="CI105" i="5"/>
  <c r="CK105" i="5"/>
  <c r="CM105" i="5"/>
  <c r="CO105" i="5"/>
  <c r="CQ105" i="5"/>
  <c r="CS105" i="5"/>
  <c r="CU105" i="5"/>
  <c r="CW105" i="5"/>
  <c r="CY105" i="5"/>
  <c r="DA105" i="5"/>
  <c r="DC105" i="5"/>
  <c r="DE105" i="5"/>
  <c r="DG105" i="5"/>
  <c r="DI105" i="5"/>
  <c r="DK105" i="5"/>
  <c r="DM105" i="5"/>
  <c r="DO105" i="5"/>
  <c r="DQ105" i="5"/>
  <c r="L106" i="5"/>
  <c r="V106" i="5" s="1"/>
  <c r="AK106" i="5"/>
  <c r="AL106" i="5"/>
  <c r="AM106" i="5"/>
  <c r="AO106" i="5"/>
  <c r="AQ106" i="5"/>
  <c r="AS106" i="5"/>
  <c r="AU106" i="5"/>
  <c r="AW106" i="5"/>
  <c r="AY106" i="5"/>
  <c r="BA106" i="5"/>
  <c r="BC106" i="5"/>
  <c r="BE106" i="5"/>
  <c r="BG106" i="5"/>
  <c r="BI106" i="5"/>
  <c r="BK106" i="5"/>
  <c r="BM106" i="5"/>
  <c r="BO106" i="5"/>
  <c r="BQ106" i="5"/>
  <c r="BS106" i="5"/>
  <c r="BU106" i="5"/>
  <c r="BW106" i="5"/>
  <c r="BY106" i="5"/>
  <c r="CA106" i="5"/>
  <c r="CC106" i="5"/>
  <c r="CE106" i="5"/>
  <c r="CG106" i="5"/>
  <c r="CI106" i="5"/>
  <c r="CK106" i="5"/>
  <c r="CM106" i="5"/>
  <c r="CO106" i="5"/>
  <c r="CQ106" i="5"/>
  <c r="CS106" i="5"/>
  <c r="CU106" i="5"/>
  <c r="CW106" i="5"/>
  <c r="CY106" i="5"/>
  <c r="DA106" i="5"/>
  <c r="DC106" i="5"/>
  <c r="DE106" i="5"/>
  <c r="DG106" i="5"/>
  <c r="DI106" i="5"/>
  <c r="DK106" i="5"/>
  <c r="DM106" i="5"/>
  <c r="DO106" i="5"/>
  <c r="DQ106" i="5"/>
  <c r="L107" i="5"/>
  <c r="V107" i="5" s="1"/>
  <c r="AG107" i="5"/>
  <c r="AK107" i="5"/>
  <c r="AL107" i="5"/>
  <c r="AM107" i="5"/>
  <c r="AO107" i="5"/>
  <c r="AQ107" i="5"/>
  <c r="AS107" i="5"/>
  <c r="AU107" i="5"/>
  <c r="AW107" i="5"/>
  <c r="AY107" i="5"/>
  <c r="BA107" i="5"/>
  <c r="BC107" i="5"/>
  <c r="BE107" i="5"/>
  <c r="BG107" i="5"/>
  <c r="BI107" i="5"/>
  <c r="BK107" i="5"/>
  <c r="BM107" i="5"/>
  <c r="BO107" i="5"/>
  <c r="BQ107" i="5"/>
  <c r="BS107" i="5"/>
  <c r="BU107" i="5"/>
  <c r="BW107" i="5"/>
  <c r="BY107" i="5"/>
  <c r="CA107" i="5"/>
  <c r="CC107" i="5"/>
  <c r="CE107" i="5"/>
  <c r="CG107" i="5"/>
  <c r="CI107" i="5"/>
  <c r="CK107" i="5"/>
  <c r="CM107" i="5"/>
  <c r="CO107" i="5"/>
  <c r="CQ107" i="5"/>
  <c r="CS107" i="5"/>
  <c r="CU107" i="5"/>
  <c r="CW107" i="5"/>
  <c r="CY107" i="5"/>
  <c r="DA107" i="5"/>
  <c r="DC107" i="5"/>
  <c r="DE107" i="5"/>
  <c r="DG107" i="5"/>
  <c r="DI107" i="5"/>
  <c r="DK107" i="5"/>
  <c r="DM107" i="5"/>
  <c r="DO107" i="5"/>
  <c r="DQ107" i="5"/>
  <c r="L108" i="5"/>
  <c r="V108" i="5" s="1"/>
  <c r="AK108" i="5"/>
  <c r="AL108" i="5"/>
  <c r="AM108" i="5"/>
  <c r="AO108" i="5"/>
  <c r="AQ108" i="5"/>
  <c r="AS108" i="5"/>
  <c r="AU108" i="5"/>
  <c r="AW108" i="5"/>
  <c r="AY108" i="5"/>
  <c r="BA108" i="5"/>
  <c r="BC108" i="5"/>
  <c r="BE108" i="5"/>
  <c r="BG108" i="5"/>
  <c r="BI108" i="5"/>
  <c r="BK108" i="5"/>
  <c r="BM108" i="5"/>
  <c r="BO108" i="5"/>
  <c r="BQ108" i="5"/>
  <c r="BS108" i="5"/>
  <c r="BU108" i="5"/>
  <c r="BW108" i="5"/>
  <c r="BY108" i="5"/>
  <c r="CA108" i="5"/>
  <c r="CC108" i="5"/>
  <c r="CE108" i="5"/>
  <c r="CG108" i="5"/>
  <c r="CI108" i="5"/>
  <c r="CK108" i="5"/>
  <c r="CM108" i="5"/>
  <c r="CO108" i="5"/>
  <c r="CQ108" i="5"/>
  <c r="CS108" i="5"/>
  <c r="CU108" i="5"/>
  <c r="CW108" i="5"/>
  <c r="CY108" i="5"/>
  <c r="DA108" i="5"/>
  <c r="DC108" i="5"/>
  <c r="DE108" i="5"/>
  <c r="DG108" i="5"/>
  <c r="DI108" i="5"/>
  <c r="DK108" i="5"/>
  <c r="DM108" i="5"/>
  <c r="DO108" i="5"/>
  <c r="DQ108" i="5"/>
  <c r="AL9" i="5"/>
  <c r="AK9" i="5"/>
  <c r="J9" i="1"/>
  <c r="AA9" i="1" s="1"/>
  <c r="J10" i="1"/>
  <c r="X10" i="1" s="1"/>
  <c r="J11" i="1"/>
  <c r="J12" i="1"/>
  <c r="L12" i="1" s="1"/>
  <c r="J13" i="1"/>
  <c r="AB13" i="1" s="1"/>
  <c r="J14" i="1"/>
  <c r="J15" i="1"/>
  <c r="CB15" i="1" s="1"/>
  <c r="J16" i="1"/>
  <c r="L16" i="1" s="1"/>
  <c r="J17" i="1"/>
  <c r="AB17" i="1" s="1"/>
  <c r="J18" i="1"/>
  <c r="N18" i="1" s="1"/>
  <c r="J19" i="1"/>
  <c r="J20" i="1"/>
  <c r="J21" i="1"/>
  <c r="AV21" i="1" s="1"/>
  <c r="J22" i="1"/>
  <c r="J23" i="1"/>
  <c r="AN23" i="1" s="1"/>
  <c r="J24" i="1"/>
  <c r="L24" i="1" s="1"/>
  <c r="J25" i="1"/>
  <c r="J26" i="1"/>
  <c r="T26" i="1" s="1"/>
  <c r="J27" i="1"/>
  <c r="J28" i="1"/>
  <c r="L28" i="1" s="1"/>
  <c r="J29" i="1"/>
  <c r="T29" i="1" s="1"/>
  <c r="J30" i="1"/>
  <c r="J31" i="1"/>
  <c r="J32" i="1"/>
  <c r="L32" i="1" s="1"/>
  <c r="J33" i="1"/>
  <c r="J34" i="1"/>
  <c r="T34" i="1" s="1"/>
  <c r="J35" i="1"/>
  <c r="J36" i="1"/>
  <c r="J37" i="1"/>
  <c r="BB37" i="1" s="1"/>
  <c r="J38" i="1"/>
  <c r="J39" i="1"/>
  <c r="J40" i="1"/>
  <c r="L40" i="1" s="1"/>
  <c r="J41" i="1"/>
  <c r="J42" i="1"/>
  <c r="J43" i="1"/>
  <c r="J44" i="1"/>
  <c r="L44" i="1" s="1"/>
  <c r="J45" i="1"/>
  <c r="T45" i="1" s="1"/>
  <c r="J46" i="1"/>
  <c r="J47" i="1"/>
  <c r="J48" i="1"/>
  <c r="L48" i="1" s="1"/>
  <c r="J49" i="1"/>
  <c r="J50" i="1"/>
  <c r="J51" i="1"/>
  <c r="J52" i="1"/>
  <c r="J53" i="1"/>
  <c r="J54" i="1"/>
  <c r="J55" i="1"/>
  <c r="J56" i="1"/>
  <c r="L56" i="1" s="1"/>
  <c r="J57" i="1"/>
  <c r="J58" i="1"/>
  <c r="J59" i="1"/>
  <c r="J60" i="1"/>
  <c r="L60" i="1" s="1"/>
  <c r="J61" i="1"/>
  <c r="J62" i="1"/>
  <c r="J63" i="1"/>
  <c r="J64" i="1"/>
  <c r="L64" i="1" s="1"/>
  <c r="J65" i="1"/>
  <c r="J66" i="1"/>
  <c r="J67" i="1"/>
  <c r="J68" i="1"/>
  <c r="J69" i="1"/>
  <c r="J70" i="1"/>
  <c r="J71" i="1"/>
  <c r="J72" i="1"/>
  <c r="L72" i="1" s="1"/>
  <c r="J73" i="1"/>
  <c r="J74" i="1"/>
  <c r="J75" i="1"/>
  <c r="J76" i="1"/>
  <c r="L76" i="1" s="1"/>
  <c r="J77" i="1"/>
  <c r="J78" i="1"/>
  <c r="J79" i="1"/>
  <c r="J80" i="1"/>
  <c r="L80" i="1" s="1"/>
  <c r="J81" i="1"/>
  <c r="J82" i="1"/>
  <c r="J83" i="1"/>
  <c r="J84" i="1"/>
  <c r="J85" i="1"/>
  <c r="J86" i="1"/>
  <c r="J87" i="1"/>
  <c r="J88" i="1"/>
  <c r="L88" i="1" s="1"/>
  <c r="J89" i="1"/>
  <c r="J90" i="1"/>
  <c r="J91" i="1"/>
  <c r="J92" i="1"/>
  <c r="L92" i="1" s="1"/>
  <c r="J93" i="1"/>
  <c r="J94" i="1"/>
  <c r="J95" i="1"/>
  <c r="J96" i="1"/>
  <c r="L96" i="1" s="1"/>
  <c r="J97" i="1"/>
  <c r="J98" i="1"/>
  <c r="J99" i="1"/>
  <c r="J100" i="1"/>
  <c r="J101" i="1"/>
  <c r="J102" i="1"/>
  <c r="J103" i="1"/>
  <c r="J104" i="1"/>
  <c r="L104" i="1" s="1"/>
  <c r="J105" i="1"/>
  <c r="J106" i="1"/>
  <c r="J107" i="1"/>
  <c r="J8" i="1"/>
  <c r="M8" i="1" s="1"/>
  <c r="L9" i="5"/>
  <c r="V9" i="5" s="1"/>
  <c r="K9" i="1"/>
  <c r="N9" i="1"/>
  <c r="P9" i="1"/>
  <c r="Q9" i="1"/>
  <c r="R9" i="1"/>
  <c r="V9" i="1"/>
  <c r="Y9" i="1"/>
  <c r="Z9" i="1"/>
  <c r="AB9" i="1"/>
  <c r="AE9" i="1"/>
  <c r="AJ9" i="1"/>
  <c r="AK9" i="1"/>
  <c r="AL9" i="1"/>
  <c r="AM9" i="1"/>
  <c r="AQ9" i="1"/>
  <c r="AT9" i="1"/>
  <c r="AU9" i="1"/>
  <c r="AV9" i="1"/>
  <c r="AZ9" i="1"/>
  <c r="BB9" i="1"/>
  <c r="BC9" i="1"/>
  <c r="BD9" i="1"/>
  <c r="BI9" i="1"/>
  <c r="BK9" i="1"/>
  <c r="BL9" i="1"/>
  <c r="BM9" i="1"/>
  <c r="BO9" i="1"/>
  <c r="BR9" i="1"/>
  <c r="BT9" i="1"/>
  <c r="BW9" i="1"/>
  <c r="BX9" i="1"/>
  <c r="CA9" i="1"/>
  <c r="CC9" i="1"/>
  <c r="CE9" i="1"/>
  <c r="CF9" i="1"/>
  <c r="CG9" i="1"/>
  <c r="CM9" i="1"/>
  <c r="CN9" i="1"/>
  <c r="CO9" i="1"/>
  <c r="CP9" i="1"/>
  <c r="CS9" i="1"/>
  <c r="CV9" i="1"/>
  <c r="CW9" i="1"/>
  <c r="CY9" i="1"/>
  <c r="DC9" i="1"/>
  <c r="DE9" i="1"/>
  <c r="DF9" i="1"/>
  <c r="DG9" i="1"/>
  <c r="DH9" i="1"/>
  <c r="DL9" i="1"/>
  <c r="DO9" i="1"/>
  <c r="DP9" i="1"/>
  <c r="DQ9" i="1"/>
  <c r="K10" i="1"/>
  <c r="P10" i="1"/>
  <c r="T10" i="1"/>
  <c r="V10" i="1"/>
  <c r="AJ10" i="1"/>
  <c r="AK10" i="1"/>
  <c r="AL10" i="1"/>
  <c r="AM10" i="1"/>
  <c r="AN10" i="1"/>
  <c r="AP10" i="1"/>
  <c r="AY10" i="1"/>
  <c r="BB10" i="1"/>
  <c r="BD10" i="1"/>
  <c r="BF10" i="1"/>
  <c r="BO10" i="1"/>
  <c r="BP10" i="1"/>
  <c r="BQ10" i="1"/>
  <c r="BT10" i="1"/>
  <c r="CD10" i="1"/>
  <c r="CF10" i="1"/>
  <c r="CG10" i="1"/>
  <c r="CH10" i="1"/>
  <c r="CQ10" i="1"/>
  <c r="CR10" i="1"/>
  <c r="CV10" i="1"/>
  <c r="CX10" i="1"/>
  <c r="DG10" i="1"/>
  <c r="DH10" i="1"/>
  <c r="DJ10" i="1"/>
  <c r="DK10" i="1"/>
  <c r="K11" i="1"/>
  <c r="U11" i="1" s="1"/>
  <c r="N11" i="1"/>
  <c r="P11" i="1"/>
  <c r="R11" i="1"/>
  <c r="T11" i="1"/>
  <c r="V11" i="1"/>
  <c r="X11" i="1"/>
  <c r="Z11" i="1"/>
  <c r="AB11" i="1"/>
  <c r="AD11" i="1"/>
  <c r="AF11" i="1"/>
  <c r="AJ11" i="1"/>
  <c r="AK11" i="1"/>
  <c r="AL11" i="1"/>
  <c r="AN11" i="1"/>
  <c r="AP11" i="1"/>
  <c r="AR11" i="1"/>
  <c r="AT11" i="1"/>
  <c r="AV11" i="1"/>
  <c r="AX11" i="1"/>
  <c r="AZ11" i="1"/>
  <c r="BB11" i="1"/>
  <c r="BD11" i="1"/>
  <c r="BF11" i="1"/>
  <c r="BH11" i="1"/>
  <c r="BJ11" i="1"/>
  <c r="BL11" i="1"/>
  <c r="BN11" i="1"/>
  <c r="BP11" i="1"/>
  <c r="BR11" i="1"/>
  <c r="BT11" i="1"/>
  <c r="BV11" i="1"/>
  <c r="BX11" i="1"/>
  <c r="BZ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K12" i="1"/>
  <c r="U12" i="1" s="1"/>
  <c r="N12" i="1"/>
  <c r="P12" i="1"/>
  <c r="R12" i="1"/>
  <c r="T12" i="1"/>
  <c r="V12" i="1"/>
  <c r="X12" i="1"/>
  <c r="Z12" i="1"/>
  <c r="AB12" i="1"/>
  <c r="AD12" i="1"/>
  <c r="AF12" i="1"/>
  <c r="AJ12" i="1"/>
  <c r="AK12" i="1"/>
  <c r="AL12" i="1"/>
  <c r="AN12" i="1"/>
  <c r="AP12" i="1"/>
  <c r="AR12" i="1"/>
  <c r="AT12" i="1"/>
  <c r="AV12" i="1"/>
  <c r="AX12" i="1"/>
  <c r="AZ12" i="1"/>
  <c r="BB12" i="1"/>
  <c r="BD12" i="1"/>
  <c r="BF12" i="1"/>
  <c r="BH12" i="1"/>
  <c r="BJ12" i="1"/>
  <c r="BL12" i="1"/>
  <c r="BN12" i="1"/>
  <c r="BP12" i="1"/>
  <c r="BR12" i="1"/>
  <c r="BT12" i="1"/>
  <c r="BV12" i="1"/>
  <c r="BX12" i="1"/>
  <c r="BZ12" i="1"/>
  <c r="CB12" i="1"/>
  <c r="CD12" i="1"/>
  <c r="CF12" i="1"/>
  <c r="CH12" i="1"/>
  <c r="CJ12" i="1"/>
  <c r="CL12" i="1"/>
  <c r="CN12" i="1"/>
  <c r="CP12" i="1"/>
  <c r="CR12" i="1"/>
  <c r="CT12" i="1"/>
  <c r="CV12" i="1"/>
  <c r="CX12" i="1"/>
  <c r="CZ12" i="1"/>
  <c r="DB12" i="1"/>
  <c r="DD12" i="1"/>
  <c r="DF12" i="1"/>
  <c r="DH12" i="1"/>
  <c r="DJ12" i="1"/>
  <c r="DL12" i="1"/>
  <c r="DN12" i="1"/>
  <c r="DP12" i="1"/>
  <c r="K13" i="1"/>
  <c r="T13" i="1"/>
  <c r="AJ13" i="1"/>
  <c r="AK13" i="1"/>
  <c r="AZ13" i="1"/>
  <c r="BZ13" i="1"/>
  <c r="CD13" i="1"/>
  <c r="CX13" i="1"/>
  <c r="CZ13" i="1"/>
  <c r="DF13" i="1"/>
  <c r="K14" i="1"/>
  <c r="U14" i="1" s="1"/>
  <c r="N14" i="1"/>
  <c r="P14" i="1"/>
  <c r="R14" i="1"/>
  <c r="T14" i="1"/>
  <c r="V14" i="1"/>
  <c r="X14" i="1"/>
  <c r="Z14" i="1"/>
  <c r="AB14" i="1"/>
  <c r="AD14" i="1"/>
  <c r="AF14" i="1"/>
  <c r="AJ14" i="1"/>
  <c r="AK14" i="1"/>
  <c r="AL14" i="1"/>
  <c r="AN14" i="1"/>
  <c r="AP14" i="1"/>
  <c r="AR14" i="1"/>
  <c r="AT14" i="1"/>
  <c r="AV14" i="1"/>
  <c r="AX14" i="1"/>
  <c r="AZ14" i="1"/>
  <c r="BB14" i="1"/>
  <c r="BD14" i="1"/>
  <c r="BF14" i="1"/>
  <c r="BH14" i="1"/>
  <c r="BJ14" i="1"/>
  <c r="BL14" i="1"/>
  <c r="BN14" i="1"/>
  <c r="BP14" i="1"/>
  <c r="BR14" i="1"/>
  <c r="BT14" i="1"/>
  <c r="BV14" i="1"/>
  <c r="BX14" i="1"/>
  <c r="BZ14" i="1"/>
  <c r="CB14" i="1"/>
  <c r="CD14" i="1"/>
  <c r="CF14" i="1"/>
  <c r="CH14" i="1"/>
  <c r="CJ14" i="1"/>
  <c r="CL14" i="1"/>
  <c r="CN14" i="1"/>
  <c r="CP14" i="1"/>
  <c r="CR14" i="1"/>
  <c r="CT14" i="1"/>
  <c r="CV14" i="1"/>
  <c r="CX14" i="1"/>
  <c r="CZ14" i="1"/>
  <c r="DB14" i="1"/>
  <c r="DD14" i="1"/>
  <c r="DF14" i="1"/>
  <c r="DH14" i="1"/>
  <c r="DJ14" i="1"/>
  <c r="DL14" i="1"/>
  <c r="DN14" i="1"/>
  <c r="DP14" i="1"/>
  <c r="K15" i="1"/>
  <c r="U15" i="1" s="1"/>
  <c r="T15" i="1"/>
  <c r="X15" i="1"/>
  <c r="AF15" i="1"/>
  <c r="AJ15" i="1"/>
  <c r="AK15" i="1"/>
  <c r="AN15" i="1"/>
  <c r="AV15" i="1"/>
  <c r="AZ15" i="1"/>
  <c r="BH15" i="1"/>
  <c r="BL15" i="1"/>
  <c r="BP15" i="1"/>
  <c r="BT15" i="1"/>
  <c r="CF15" i="1"/>
  <c r="CN15" i="1"/>
  <c r="CR15" i="1"/>
  <c r="CV15" i="1"/>
  <c r="CZ15" i="1"/>
  <c r="DH15" i="1"/>
  <c r="DL15" i="1"/>
  <c r="K16" i="1"/>
  <c r="U16" i="1" s="1"/>
  <c r="N16" i="1"/>
  <c r="O16" i="1"/>
  <c r="P16" i="1"/>
  <c r="Q16" i="1"/>
  <c r="R16" i="1"/>
  <c r="S16" i="1"/>
  <c r="T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K17" i="1"/>
  <c r="U17" i="1" s="1"/>
  <c r="N17" i="1"/>
  <c r="R17" i="1"/>
  <c r="T17" i="1"/>
  <c r="X17" i="1"/>
  <c r="Z17" i="1"/>
  <c r="AD17" i="1"/>
  <c r="AJ17" i="1"/>
  <c r="AK17" i="1"/>
  <c r="AN17" i="1"/>
  <c r="AP17" i="1"/>
  <c r="AR17" i="1"/>
  <c r="AT17" i="1"/>
  <c r="AZ17" i="1"/>
  <c r="BD17" i="1"/>
  <c r="BF17" i="1"/>
  <c r="BH17" i="1"/>
  <c r="BJ17" i="1"/>
  <c r="BL17" i="1"/>
  <c r="BN17" i="1"/>
  <c r="BT17" i="1"/>
  <c r="BV17" i="1"/>
  <c r="BX17" i="1"/>
  <c r="BZ17" i="1"/>
  <c r="CB17" i="1"/>
  <c r="CD17" i="1"/>
  <c r="CF17" i="1"/>
  <c r="CL17" i="1"/>
  <c r="CN17" i="1"/>
  <c r="CP17" i="1"/>
  <c r="CR17" i="1"/>
  <c r="CT17" i="1"/>
  <c r="CV17" i="1"/>
  <c r="CZ17" i="1"/>
  <c r="DD17" i="1"/>
  <c r="DF17" i="1"/>
  <c r="DH17" i="1"/>
  <c r="DJ17" i="1"/>
  <c r="DL17" i="1"/>
  <c r="DP17" i="1"/>
  <c r="K18" i="1"/>
  <c r="U18" i="1" s="1"/>
  <c r="V18" i="1"/>
  <c r="Z18" i="1"/>
  <c r="AB18" i="1"/>
  <c r="AD18" i="1"/>
  <c r="AJ18" i="1"/>
  <c r="AK18" i="1"/>
  <c r="AP18" i="1"/>
  <c r="AR18" i="1"/>
  <c r="AT18" i="1"/>
  <c r="AV18" i="1"/>
  <c r="BF18" i="1"/>
  <c r="BH18" i="1"/>
  <c r="BJ18" i="1"/>
  <c r="BL18" i="1"/>
  <c r="BV18" i="1"/>
  <c r="BX18" i="1"/>
  <c r="BZ18" i="1"/>
  <c r="CB18" i="1"/>
  <c r="CL18" i="1"/>
  <c r="CN18" i="1"/>
  <c r="CP18" i="1"/>
  <c r="CR18" i="1"/>
  <c r="DB18" i="1"/>
  <c r="DD18" i="1"/>
  <c r="DF18" i="1"/>
  <c r="DH18" i="1"/>
  <c r="K19" i="1"/>
  <c r="U19" i="1" s="1"/>
  <c r="N19" i="1"/>
  <c r="P19" i="1"/>
  <c r="R19" i="1"/>
  <c r="T19" i="1"/>
  <c r="V19" i="1"/>
  <c r="X19" i="1"/>
  <c r="Z19" i="1"/>
  <c r="AB19" i="1"/>
  <c r="AD19" i="1"/>
  <c r="AF19" i="1"/>
  <c r="AJ19" i="1"/>
  <c r="AK19" i="1"/>
  <c r="AL19" i="1"/>
  <c r="AN19" i="1"/>
  <c r="AP19" i="1"/>
  <c r="AR19" i="1"/>
  <c r="AT19" i="1"/>
  <c r="AV19" i="1"/>
  <c r="AX19" i="1"/>
  <c r="AZ19" i="1"/>
  <c r="BB19" i="1"/>
  <c r="BD19" i="1"/>
  <c r="BF19" i="1"/>
  <c r="BH19" i="1"/>
  <c r="BJ19" i="1"/>
  <c r="BL19" i="1"/>
  <c r="BN19" i="1"/>
  <c r="BP19" i="1"/>
  <c r="BR19" i="1"/>
  <c r="BT19" i="1"/>
  <c r="BV19" i="1"/>
  <c r="BX19" i="1"/>
  <c r="BZ19" i="1"/>
  <c r="CB19" i="1"/>
  <c r="CD19" i="1"/>
  <c r="CF19" i="1"/>
  <c r="CH19" i="1"/>
  <c r="CJ19" i="1"/>
  <c r="CL19" i="1"/>
  <c r="CN19" i="1"/>
  <c r="CP19" i="1"/>
  <c r="CR19" i="1"/>
  <c r="CT19" i="1"/>
  <c r="CV19" i="1"/>
  <c r="CX19" i="1"/>
  <c r="CZ19" i="1"/>
  <c r="DB19" i="1"/>
  <c r="DD19" i="1"/>
  <c r="DF19" i="1"/>
  <c r="DH19" i="1"/>
  <c r="DJ19" i="1"/>
  <c r="DL19" i="1"/>
  <c r="DN19" i="1"/>
  <c r="DP19" i="1"/>
  <c r="K20" i="1"/>
  <c r="U20" i="1" s="1"/>
  <c r="N20" i="1"/>
  <c r="P20" i="1"/>
  <c r="R20" i="1"/>
  <c r="T20" i="1"/>
  <c r="V20" i="1"/>
  <c r="X20" i="1"/>
  <c r="Z20" i="1"/>
  <c r="AB20" i="1"/>
  <c r="AD20" i="1"/>
  <c r="AF20" i="1"/>
  <c r="AJ20" i="1"/>
  <c r="AK20" i="1"/>
  <c r="AL20" i="1"/>
  <c r="AN20" i="1"/>
  <c r="AP20" i="1"/>
  <c r="AR20" i="1"/>
  <c r="AT20" i="1"/>
  <c r="AV20" i="1"/>
  <c r="AX20" i="1"/>
  <c r="AZ20" i="1"/>
  <c r="BB20" i="1"/>
  <c r="BD20" i="1"/>
  <c r="BF20" i="1"/>
  <c r="BH20" i="1"/>
  <c r="BJ20" i="1"/>
  <c r="BL20" i="1"/>
  <c r="BN20" i="1"/>
  <c r="BP20" i="1"/>
  <c r="BR20" i="1"/>
  <c r="BT20" i="1"/>
  <c r="BV20" i="1"/>
  <c r="BX20" i="1"/>
  <c r="BZ20" i="1"/>
  <c r="CB20" i="1"/>
  <c r="CD20" i="1"/>
  <c r="CF20" i="1"/>
  <c r="CH20" i="1"/>
  <c r="CJ20" i="1"/>
  <c r="CL20" i="1"/>
  <c r="CN20" i="1"/>
  <c r="CP20" i="1"/>
  <c r="CR20" i="1"/>
  <c r="CT20" i="1"/>
  <c r="CV20" i="1"/>
  <c r="CX20" i="1"/>
  <c r="CZ20" i="1"/>
  <c r="DB20" i="1"/>
  <c r="DD20" i="1"/>
  <c r="DF20" i="1"/>
  <c r="DH20" i="1"/>
  <c r="DJ20" i="1"/>
  <c r="DL20" i="1"/>
  <c r="DN20" i="1"/>
  <c r="DP20" i="1"/>
  <c r="K21" i="1"/>
  <c r="T21" i="1"/>
  <c r="AJ21" i="1"/>
  <c r="AK21" i="1"/>
  <c r="AZ21" i="1"/>
  <c r="BD21" i="1"/>
  <c r="CB21" i="1"/>
  <c r="DH21" i="1"/>
  <c r="DL21" i="1"/>
  <c r="K22" i="1"/>
  <c r="U22" i="1" s="1"/>
  <c r="N22" i="1"/>
  <c r="P22" i="1"/>
  <c r="R22" i="1"/>
  <c r="T22" i="1"/>
  <c r="V22" i="1"/>
  <c r="X22" i="1"/>
  <c r="Z22" i="1"/>
  <c r="AB22" i="1"/>
  <c r="AD22" i="1"/>
  <c r="AF22" i="1"/>
  <c r="AJ22" i="1"/>
  <c r="AK22" i="1"/>
  <c r="AL22" i="1"/>
  <c r="AN22" i="1"/>
  <c r="AP22" i="1"/>
  <c r="AR22" i="1"/>
  <c r="AT22" i="1"/>
  <c r="AV22" i="1"/>
  <c r="AX22" i="1"/>
  <c r="AZ22" i="1"/>
  <c r="BB22" i="1"/>
  <c r="BD22" i="1"/>
  <c r="BF22" i="1"/>
  <c r="BH22" i="1"/>
  <c r="BJ22" i="1"/>
  <c r="BL22" i="1"/>
  <c r="BN22" i="1"/>
  <c r="BP22" i="1"/>
  <c r="BR22" i="1"/>
  <c r="BT22" i="1"/>
  <c r="BV22" i="1"/>
  <c r="BX22" i="1"/>
  <c r="BZ22" i="1"/>
  <c r="CB22" i="1"/>
  <c r="CD22" i="1"/>
  <c r="CF22" i="1"/>
  <c r="CH22" i="1"/>
  <c r="CJ22" i="1"/>
  <c r="CL22" i="1"/>
  <c r="CN22" i="1"/>
  <c r="CP22" i="1"/>
  <c r="CR22" i="1"/>
  <c r="CT22" i="1"/>
  <c r="CV22" i="1"/>
  <c r="CX22" i="1"/>
  <c r="CZ22" i="1"/>
  <c r="DB22" i="1"/>
  <c r="DD22" i="1"/>
  <c r="DF22" i="1"/>
  <c r="DH22" i="1"/>
  <c r="DJ22" i="1"/>
  <c r="DL22" i="1"/>
  <c r="DN22" i="1"/>
  <c r="DP22" i="1"/>
  <c r="N23" i="1"/>
  <c r="K23" i="1"/>
  <c r="P23" i="1"/>
  <c r="T23" i="1"/>
  <c r="X23" i="1"/>
  <c r="AB23" i="1"/>
  <c r="AF23" i="1"/>
  <c r="AJ23" i="1"/>
  <c r="AK23" i="1"/>
  <c r="AR23" i="1"/>
  <c r="AV23" i="1"/>
  <c r="AZ23" i="1"/>
  <c r="BD23" i="1"/>
  <c r="BH23" i="1"/>
  <c r="BL23" i="1"/>
  <c r="BP23" i="1"/>
  <c r="BX23" i="1"/>
  <c r="CB23" i="1"/>
  <c r="CF23" i="1"/>
  <c r="CJ23" i="1"/>
  <c r="CN23" i="1"/>
  <c r="CR23" i="1"/>
  <c r="CV23" i="1"/>
  <c r="DD23" i="1"/>
  <c r="DH23" i="1"/>
  <c r="DL23" i="1"/>
  <c r="DP23" i="1"/>
  <c r="K24" i="1"/>
  <c r="U24" i="1" s="1"/>
  <c r="N24" i="1"/>
  <c r="P24" i="1"/>
  <c r="R24" i="1"/>
  <c r="T24" i="1"/>
  <c r="V24" i="1"/>
  <c r="X24" i="1"/>
  <c r="Z24" i="1"/>
  <c r="AB24" i="1"/>
  <c r="AD24" i="1"/>
  <c r="AF24" i="1"/>
  <c r="AJ24" i="1"/>
  <c r="AK24" i="1"/>
  <c r="AL24" i="1"/>
  <c r="AN24" i="1"/>
  <c r="AP24" i="1"/>
  <c r="AR24" i="1"/>
  <c r="AT24" i="1"/>
  <c r="AV24" i="1"/>
  <c r="AX24" i="1"/>
  <c r="AZ24" i="1"/>
  <c r="BB24" i="1"/>
  <c r="BD24" i="1"/>
  <c r="BF24" i="1"/>
  <c r="BH24" i="1"/>
  <c r="BJ24" i="1"/>
  <c r="BL24" i="1"/>
  <c r="BN24" i="1"/>
  <c r="BP24" i="1"/>
  <c r="BR24" i="1"/>
  <c r="BT24" i="1"/>
  <c r="BV24" i="1"/>
  <c r="BX24" i="1"/>
  <c r="BZ24" i="1"/>
  <c r="CB24" i="1"/>
  <c r="CD24" i="1"/>
  <c r="CF24" i="1"/>
  <c r="CH24" i="1"/>
  <c r="CJ24" i="1"/>
  <c r="CL24" i="1"/>
  <c r="CN24" i="1"/>
  <c r="CP24" i="1"/>
  <c r="CR24" i="1"/>
  <c r="CT24" i="1"/>
  <c r="CV24" i="1"/>
  <c r="CX24" i="1"/>
  <c r="CZ24" i="1"/>
  <c r="DB24" i="1"/>
  <c r="DD24" i="1"/>
  <c r="DF24" i="1"/>
  <c r="DH24" i="1"/>
  <c r="DJ24" i="1"/>
  <c r="DL24" i="1"/>
  <c r="DN24" i="1"/>
  <c r="DP24" i="1"/>
  <c r="N25" i="1"/>
  <c r="K25" i="1"/>
  <c r="U25" i="1" s="1"/>
  <c r="P25" i="1"/>
  <c r="T25" i="1"/>
  <c r="X25" i="1"/>
  <c r="AB25" i="1"/>
  <c r="AF25" i="1"/>
  <c r="AJ25" i="1"/>
  <c r="AK25" i="1"/>
  <c r="AN25" i="1"/>
  <c r="AR25" i="1"/>
  <c r="AV25" i="1"/>
  <c r="AZ25" i="1"/>
  <c r="BD25" i="1"/>
  <c r="BH25" i="1"/>
  <c r="BL25" i="1"/>
  <c r="BP25" i="1"/>
  <c r="BT25" i="1"/>
  <c r="BX25" i="1"/>
  <c r="CB25" i="1"/>
  <c r="CF25" i="1"/>
  <c r="CJ25" i="1"/>
  <c r="CN25" i="1"/>
  <c r="CR25" i="1"/>
  <c r="CV25" i="1"/>
  <c r="CZ25" i="1"/>
  <c r="DD25" i="1"/>
  <c r="DH25" i="1"/>
  <c r="DL25" i="1"/>
  <c r="DP25" i="1"/>
  <c r="K26" i="1"/>
  <c r="U26" i="1" s="1"/>
  <c r="P26" i="1"/>
  <c r="Q26" i="1"/>
  <c r="R26" i="1"/>
  <c r="S26" i="1"/>
  <c r="W26" i="1"/>
  <c r="Y26" i="1"/>
  <c r="Z26" i="1"/>
  <c r="AA26" i="1"/>
  <c r="AB26" i="1"/>
  <c r="AE26" i="1"/>
  <c r="AG26" i="1"/>
  <c r="AJ26" i="1"/>
  <c r="AK26" i="1"/>
  <c r="AL26" i="1"/>
  <c r="AO26" i="1"/>
  <c r="AQ26" i="1"/>
  <c r="AR26" i="1"/>
  <c r="AS26" i="1"/>
  <c r="AT26" i="1"/>
  <c r="AW26" i="1"/>
  <c r="AY26" i="1"/>
  <c r="AZ26" i="1"/>
  <c r="BA26" i="1"/>
  <c r="BB26" i="1"/>
  <c r="BE26" i="1"/>
  <c r="BG26" i="1"/>
  <c r="BH26" i="1"/>
  <c r="BI26" i="1"/>
  <c r="BJ26" i="1"/>
  <c r="BM26" i="1"/>
  <c r="BO26" i="1"/>
  <c r="BP26" i="1"/>
  <c r="BQ26" i="1"/>
  <c r="BR26" i="1"/>
  <c r="BU26" i="1"/>
  <c r="BW26" i="1"/>
  <c r="BX26" i="1"/>
  <c r="BY26" i="1"/>
  <c r="BZ26" i="1"/>
  <c r="CC26" i="1"/>
  <c r="CE26" i="1"/>
  <c r="CF26" i="1"/>
  <c r="CG26" i="1"/>
  <c r="CH26" i="1"/>
  <c r="CK26" i="1"/>
  <c r="CM26" i="1"/>
  <c r="CN26" i="1"/>
  <c r="CO26" i="1"/>
  <c r="CP26" i="1"/>
  <c r="CS26" i="1"/>
  <c r="CU26" i="1"/>
  <c r="CV26" i="1"/>
  <c r="CW26" i="1"/>
  <c r="CX26" i="1"/>
  <c r="DA26" i="1"/>
  <c r="DC26" i="1"/>
  <c r="DD26" i="1"/>
  <c r="DE26" i="1"/>
  <c r="DF26" i="1"/>
  <c r="DI26" i="1"/>
  <c r="DK26" i="1"/>
  <c r="DL26" i="1"/>
  <c r="DM26" i="1"/>
  <c r="DN26" i="1"/>
  <c r="DQ26" i="1"/>
  <c r="K27" i="1"/>
  <c r="U27" i="1" s="1"/>
  <c r="N27" i="1"/>
  <c r="O27" i="1"/>
  <c r="P27" i="1"/>
  <c r="Q27" i="1"/>
  <c r="R27" i="1"/>
  <c r="S27" i="1"/>
  <c r="T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K28" i="1"/>
  <c r="U28" i="1" s="1"/>
  <c r="N28" i="1"/>
  <c r="O28" i="1"/>
  <c r="P28" i="1"/>
  <c r="Q28" i="1"/>
  <c r="R28" i="1"/>
  <c r="S28" i="1"/>
  <c r="T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K29" i="1"/>
  <c r="U29" i="1" s="1"/>
  <c r="S29" i="1"/>
  <c r="V29" i="1"/>
  <c r="AB29" i="1"/>
  <c r="AC29" i="1"/>
  <c r="AJ29" i="1"/>
  <c r="AK29" i="1"/>
  <c r="AL29" i="1"/>
  <c r="AN29" i="1"/>
  <c r="AT29" i="1"/>
  <c r="AU29" i="1"/>
  <c r="BC29" i="1"/>
  <c r="BD29" i="1"/>
  <c r="BK29" i="1"/>
  <c r="BL29" i="1"/>
  <c r="BR29" i="1"/>
  <c r="BZ29" i="1"/>
  <c r="CA29" i="1"/>
  <c r="CH29" i="1"/>
  <c r="CI29" i="1"/>
  <c r="CJ29" i="1"/>
  <c r="CR29" i="1"/>
  <c r="CX29" i="1"/>
  <c r="CZ29" i="1"/>
  <c r="DF29" i="1"/>
  <c r="DG29" i="1"/>
  <c r="DO29" i="1"/>
  <c r="DP29" i="1"/>
  <c r="K30" i="1"/>
  <c r="U30" i="1" s="1"/>
  <c r="N30" i="1"/>
  <c r="O30" i="1"/>
  <c r="P30" i="1"/>
  <c r="Q30" i="1"/>
  <c r="R30" i="1"/>
  <c r="S30" i="1"/>
  <c r="T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K31" i="1"/>
  <c r="U31" i="1" s="1"/>
  <c r="N31" i="1"/>
  <c r="O31" i="1"/>
  <c r="P31" i="1"/>
  <c r="Q31" i="1"/>
  <c r="R31" i="1"/>
  <c r="S31" i="1"/>
  <c r="T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K32" i="1"/>
  <c r="U32" i="1" s="1"/>
  <c r="N32" i="1"/>
  <c r="O32" i="1"/>
  <c r="P32" i="1"/>
  <c r="Q32" i="1"/>
  <c r="R32" i="1"/>
  <c r="S32" i="1"/>
  <c r="T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K33" i="1"/>
  <c r="U33" i="1" s="1"/>
  <c r="N33" i="1"/>
  <c r="O33" i="1"/>
  <c r="P33" i="1"/>
  <c r="Q33" i="1"/>
  <c r="R33" i="1"/>
  <c r="S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K34" i="1"/>
  <c r="U34" i="1" s="1"/>
  <c r="N34" i="1"/>
  <c r="O34" i="1"/>
  <c r="P34" i="1"/>
  <c r="Q34" i="1"/>
  <c r="R34" i="1"/>
  <c r="S34" i="1"/>
  <c r="V34" i="1"/>
  <c r="W34" i="1"/>
  <c r="X34" i="1"/>
  <c r="Y34" i="1"/>
  <c r="Z34" i="1"/>
  <c r="AA34" i="1"/>
  <c r="AB34" i="1"/>
  <c r="AD34" i="1"/>
  <c r="AE34" i="1"/>
  <c r="AF34" i="1"/>
  <c r="AG34" i="1"/>
  <c r="AJ34" i="1"/>
  <c r="AK34" i="1"/>
  <c r="AL34" i="1"/>
  <c r="AN34" i="1"/>
  <c r="AO34" i="1"/>
  <c r="AP34" i="1"/>
  <c r="AQ34" i="1"/>
  <c r="AR34" i="1"/>
  <c r="AS34" i="1"/>
  <c r="AT34" i="1"/>
  <c r="AV34" i="1"/>
  <c r="AW34" i="1"/>
  <c r="AX34" i="1"/>
  <c r="AY34" i="1"/>
  <c r="AZ34" i="1"/>
  <c r="BA34" i="1"/>
  <c r="BB34" i="1"/>
  <c r="BD34" i="1"/>
  <c r="BE34" i="1"/>
  <c r="BF34" i="1"/>
  <c r="BG34" i="1"/>
  <c r="BH34" i="1"/>
  <c r="BI34" i="1"/>
  <c r="BJ34" i="1"/>
  <c r="BL34" i="1"/>
  <c r="BM34" i="1"/>
  <c r="BN34" i="1"/>
  <c r="BO34" i="1"/>
  <c r="BP34" i="1"/>
  <c r="BQ34" i="1"/>
  <c r="BR34" i="1"/>
  <c r="BT34" i="1"/>
  <c r="BU34" i="1"/>
  <c r="BV34" i="1"/>
  <c r="BW34" i="1"/>
  <c r="BX34" i="1"/>
  <c r="BY34" i="1"/>
  <c r="BZ34" i="1"/>
  <c r="CB34" i="1"/>
  <c r="CC34" i="1"/>
  <c r="CD34" i="1"/>
  <c r="CE34" i="1"/>
  <c r="CF34" i="1"/>
  <c r="CG34" i="1"/>
  <c r="CH34" i="1"/>
  <c r="CJ34" i="1"/>
  <c r="CK34" i="1"/>
  <c r="CL34" i="1"/>
  <c r="CM34" i="1"/>
  <c r="CN34" i="1"/>
  <c r="CO34" i="1"/>
  <c r="CP34" i="1"/>
  <c r="CR34" i="1"/>
  <c r="CS34" i="1"/>
  <c r="CT34" i="1"/>
  <c r="CU34" i="1"/>
  <c r="CV34" i="1"/>
  <c r="CW34" i="1"/>
  <c r="CX34" i="1"/>
  <c r="CZ34" i="1"/>
  <c r="DA34" i="1"/>
  <c r="DB34" i="1"/>
  <c r="DC34" i="1"/>
  <c r="DD34" i="1"/>
  <c r="DE34" i="1"/>
  <c r="DF34" i="1"/>
  <c r="DH34" i="1"/>
  <c r="DI34" i="1"/>
  <c r="DJ34" i="1"/>
  <c r="DK34" i="1"/>
  <c r="DL34" i="1"/>
  <c r="DM34" i="1"/>
  <c r="DN34" i="1"/>
  <c r="DP34" i="1"/>
  <c r="DQ34" i="1"/>
  <c r="K35" i="1"/>
  <c r="U35" i="1" s="1"/>
  <c r="N35" i="1"/>
  <c r="O35" i="1"/>
  <c r="P35" i="1"/>
  <c r="Q35" i="1"/>
  <c r="R35" i="1"/>
  <c r="S35" i="1"/>
  <c r="T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K36" i="1"/>
  <c r="U36" i="1" s="1"/>
  <c r="N36" i="1"/>
  <c r="O36" i="1"/>
  <c r="P36" i="1"/>
  <c r="Q36" i="1"/>
  <c r="R36" i="1"/>
  <c r="S36" i="1"/>
  <c r="T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K37" i="1"/>
  <c r="U37" i="1" s="1"/>
  <c r="S37" i="1"/>
  <c r="T37" i="1"/>
  <c r="AB37" i="1"/>
  <c r="AC37" i="1"/>
  <c r="AD37" i="1"/>
  <c r="AJ37" i="1"/>
  <c r="AK37" i="1"/>
  <c r="AL37" i="1"/>
  <c r="AM37" i="1"/>
  <c r="AT37" i="1"/>
  <c r="AU37" i="1"/>
  <c r="AV37" i="1"/>
  <c r="BC37" i="1"/>
  <c r="BD37" i="1"/>
  <c r="BJ37" i="1"/>
  <c r="BL37" i="1"/>
  <c r="BR37" i="1"/>
  <c r="BS37" i="1"/>
  <c r="BZ37" i="1"/>
  <c r="CA37" i="1"/>
  <c r="CB37" i="1"/>
  <c r="CI37" i="1"/>
  <c r="CJ37" i="1"/>
  <c r="CP37" i="1"/>
  <c r="CR37" i="1"/>
  <c r="CX37" i="1"/>
  <c r="CY37" i="1"/>
  <c r="DF37" i="1"/>
  <c r="DG37" i="1"/>
  <c r="DH37" i="1"/>
  <c r="DO37" i="1"/>
  <c r="DP37" i="1"/>
  <c r="K38" i="1"/>
  <c r="U38" i="1" s="1"/>
  <c r="N38" i="1"/>
  <c r="O38" i="1"/>
  <c r="P38" i="1"/>
  <c r="Q38" i="1"/>
  <c r="R38" i="1"/>
  <c r="S38" i="1"/>
  <c r="T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K39" i="1"/>
  <c r="U39" i="1" s="1"/>
  <c r="N39" i="1"/>
  <c r="O39" i="1"/>
  <c r="P39" i="1"/>
  <c r="Q39" i="1"/>
  <c r="R39" i="1"/>
  <c r="S39" i="1"/>
  <c r="T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K40" i="1"/>
  <c r="U40" i="1" s="1"/>
  <c r="N40" i="1"/>
  <c r="O40" i="1"/>
  <c r="P40" i="1"/>
  <c r="Q40" i="1"/>
  <c r="R40" i="1"/>
  <c r="S40" i="1"/>
  <c r="T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K41" i="1"/>
  <c r="U41" i="1" s="1"/>
  <c r="N41" i="1"/>
  <c r="O41" i="1"/>
  <c r="P41" i="1"/>
  <c r="Q41" i="1"/>
  <c r="R41" i="1"/>
  <c r="S41" i="1"/>
  <c r="T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K42" i="1"/>
  <c r="U42" i="1" s="1"/>
  <c r="N42" i="1"/>
  <c r="O42" i="1"/>
  <c r="P42" i="1"/>
  <c r="Q42" i="1"/>
  <c r="R42" i="1"/>
  <c r="S42" i="1"/>
  <c r="T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K43" i="1"/>
  <c r="U43" i="1" s="1"/>
  <c r="N43" i="1"/>
  <c r="O43" i="1"/>
  <c r="P43" i="1"/>
  <c r="Q43" i="1"/>
  <c r="R43" i="1"/>
  <c r="S43" i="1"/>
  <c r="T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K44" i="1"/>
  <c r="U44" i="1" s="1"/>
  <c r="N44" i="1"/>
  <c r="O44" i="1"/>
  <c r="P44" i="1"/>
  <c r="Q44" i="1"/>
  <c r="R44" i="1"/>
  <c r="S44" i="1"/>
  <c r="T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K45" i="1"/>
  <c r="U45" i="1" s="1"/>
  <c r="R45" i="1"/>
  <c r="S45" i="1"/>
  <c r="V45" i="1"/>
  <c r="AA45" i="1"/>
  <c r="AB45" i="1"/>
  <c r="AC45" i="1"/>
  <c r="AD45" i="1"/>
  <c r="AJ45" i="1"/>
  <c r="AK45" i="1"/>
  <c r="AM45" i="1"/>
  <c r="AN45" i="1"/>
  <c r="AS45" i="1"/>
  <c r="AT45" i="1"/>
  <c r="AU45" i="1"/>
  <c r="AV45" i="1"/>
  <c r="BA45" i="1"/>
  <c r="BC45" i="1"/>
  <c r="BD45" i="1"/>
  <c r="BI45" i="1"/>
  <c r="BJ45" i="1"/>
  <c r="BK45" i="1"/>
  <c r="BL45" i="1"/>
  <c r="BQ45" i="1"/>
  <c r="BS45" i="1"/>
  <c r="BT45" i="1"/>
  <c r="BY45" i="1"/>
  <c r="BZ45" i="1"/>
  <c r="CA45" i="1"/>
  <c r="CB45" i="1"/>
  <c r="CG45" i="1"/>
  <c r="CI45" i="1"/>
  <c r="CJ45" i="1"/>
  <c r="CO45" i="1"/>
  <c r="CP45" i="1"/>
  <c r="CQ45" i="1"/>
  <c r="CR45" i="1"/>
  <c r="CW45" i="1"/>
  <c r="CY45" i="1"/>
  <c r="CZ45" i="1"/>
  <c r="DE45" i="1"/>
  <c r="DF45" i="1"/>
  <c r="DG45" i="1"/>
  <c r="DH45" i="1"/>
  <c r="DM45" i="1"/>
  <c r="DO45" i="1"/>
  <c r="DP45" i="1"/>
  <c r="K46" i="1"/>
  <c r="U46" i="1" s="1"/>
  <c r="N46" i="1"/>
  <c r="O46" i="1"/>
  <c r="P46" i="1"/>
  <c r="Q46" i="1"/>
  <c r="R46" i="1"/>
  <c r="S46" i="1"/>
  <c r="T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K47" i="1"/>
  <c r="U47" i="1" s="1"/>
  <c r="N47" i="1"/>
  <c r="O47" i="1"/>
  <c r="P47" i="1"/>
  <c r="Q47" i="1"/>
  <c r="R47" i="1"/>
  <c r="S47" i="1"/>
  <c r="T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K48" i="1"/>
  <c r="U48" i="1" s="1"/>
  <c r="N48" i="1"/>
  <c r="O48" i="1"/>
  <c r="P48" i="1"/>
  <c r="Q48" i="1"/>
  <c r="R48" i="1"/>
  <c r="S48" i="1"/>
  <c r="T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K49" i="1"/>
  <c r="U49" i="1" s="1"/>
  <c r="N49" i="1"/>
  <c r="O49" i="1"/>
  <c r="P49" i="1"/>
  <c r="Q49" i="1"/>
  <c r="R49" i="1"/>
  <c r="S49" i="1"/>
  <c r="T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K50" i="1"/>
  <c r="U50" i="1" s="1"/>
  <c r="N50" i="1"/>
  <c r="O50" i="1"/>
  <c r="P50" i="1"/>
  <c r="Q50" i="1"/>
  <c r="R50" i="1"/>
  <c r="S50" i="1"/>
  <c r="T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K51" i="1"/>
  <c r="U51" i="1" s="1"/>
  <c r="N51" i="1"/>
  <c r="O51" i="1"/>
  <c r="P51" i="1"/>
  <c r="Q51" i="1"/>
  <c r="R51" i="1"/>
  <c r="S51" i="1"/>
  <c r="T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K52" i="1"/>
  <c r="U52" i="1" s="1"/>
  <c r="N52" i="1"/>
  <c r="O52" i="1"/>
  <c r="P52" i="1"/>
  <c r="Q52" i="1"/>
  <c r="R52" i="1"/>
  <c r="S52" i="1"/>
  <c r="T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K53" i="1"/>
  <c r="U53" i="1" s="1"/>
  <c r="R53" i="1"/>
  <c r="S53" i="1"/>
  <c r="T53" i="1"/>
  <c r="V53" i="1"/>
  <c r="AA53" i="1"/>
  <c r="AB53" i="1"/>
  <c r="AC53" i="1"/>
  <c r="AD53" i="1"/>
  <c r="AJ53" i="1"/>
  <c r="AK53" i="1"/>
  <c r="AL53" i="1"/>
  <c r="AM53" i="1"/>
  <c r="AN53" i="1"/>
  <c r="AS53" i="1"/>
  <c r="AT53" i="1"/>
  <c r="AU53" i="1"/>
  <c r="AV53" i="1"/>
  <c r="BA53" i="1"/>
  <c r="BB53" i="1"/>
  <c r="BC53" i="1"/>
  <c r="BD53" i="1"/>
  <c r="BI53" i="1"/>
  <c r="BJ53" i="1"/>
  <c r="BK53" i="1"/>
  <c r="BL53" i="1"/>
  <c r="BQ53" i="1"/>
  <c r="BR53" i="1"/>
  <c r="BS53" i="1"/>
  <c r="BT53" i="1"/>
  <c r="BY53" i="1"/>
  <c r="BZ53" i="1"/>
  <c r="CA53" i="1"/>
  <c r="CB53" i="1"/>
  <c r="CG53" i="1"/>
  <c r="CH53" i="1"/>
  <c r="CI53" i="1"/>
  <c r="CJ53" i="1"/>
  <c r="CO53" i="1"/>
  <c r="CP53" i="1"/>
  <c r="CQ53" i="1"/>
  <c r="CR53" i="1"/>
  <c r="CW53" i="1"/>
  <c r="CX53" i="1"/>
  <c r="CY53" i="1"/>
  <c r="CZ53" i="1"/>
  <c r="DE53" i="1"/>
  <c r="DF53" i="1"/>
  <c r="DG53" i="1"/>
  <c r="DH53" i="1"/>
  <c r="DM53" i="1"/>
  <c r="DN53" i="1"/>
  <c r="DO53" i="1"/>
  <c r="DP53" i="1"/>
  <c r="K54" i="1"/>
  <c r="U54" i="1" s="1"/>
  <c r="N54" i="1"/>
  <c r="O54" i="1"/>
  <c r="P54" i="1"/>
  <c r="Q54" i="1"/>
  <c r="R54" i="1"/>
  <c r="S54" i="1"/>
  <c r="T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K55" i="1"/>
  <c r="U55" i="1" s="1"/>
  <c r="N55" i="1"/>
  <c r="O55" i="1"/>
  <c r="P55" i="1"/>
  <c r="Q55" i="1"/>
  <c r="R55" i="1"/>
  <c r="S55" i="1"/>
  <c r="T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K56" i="1"/>
  <c r="U56" i="1" s="1"/>
  <c r="N56" i="1"/>
  <c r="O56" i="1"/>
  <c r="P56" i="1"/>
  <c r="Q56" i="1"/>
  <c r="R56" i="1"/>
  <c r="S56" i="1"/>
  <c r="T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K57" i="1"/>
  <c r="U57" i="1" s="1"/>
  <c r="N57" i="1"/>
  <c r="O57" i="1"/>
  <c r="P57" i="1"/>
  <c r="Q57" i="1"/>
  <c r="R57" i="1"/>
  <c r="S57" i="1"/>
  <c r="T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K58" i="1"/>
  <c r="U58" i="1" s="1"/>
  <c r="N58" i="1"/>
  <c r="O58" i="1"/>
  <c r="P58" i="1"/>
  <c r="Q58" i="1"/>
  <c r="R58" i="1"/>
  <c r="S58" i="1"/>
  <c r="T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K59" i="1"/>
  <c r="U59" i="1" s="1"/>
  <c r="N59" i="1"/>
  <c r="O59" i="1"/>
  <c r="P59" i="1"/>
  <c r="Q59" i="1"/>
  <c r="R59" i="1"/>
  <c r="S59" i="1"/>
  <c r="T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K60" i="1"/>
  <c r="U60" i="1" s="1"/>
  <c r="N60" i="1"/>
  <c r="O60" i="1"/>
  <c r="P60" i="1"/>
  <c r="Q60" i="1"/>
  <c r="R60" i="1"/>
  <c r="S60" i="1"/>
  <c r="T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K61" i="1"/>
  <c r="U61" i="1" s="1"/>
  <c r="P61" i="1"/>
  <c r="R61" i="1"/>
  <c r="S61" i="1"/>
  <c r="T61" i="1"/>
  <c r="V61" i="1"/>
  <c r="Y61" i="1"/>
  <c r="AA61" i="1"/>
  <c r="AB61" i="1"/>
  <c r="AC61" i="1"/>
  <c r="AD61" i="1"/>
  <c r="AG61" i="1"/>
  <c r="AJ61" i="1"/>
  <c r="AK61" i="1"/>
  <c r="AL61" i="1"/>
  <c r="AM61" i="1"/>
  <c r="AN61" i="1"/>
  <c r="AQ61" i="1"/>
  <c r="AS61" i="1"/>
  <c r="AT61" i="1"/>
  <c r="AU61" i="1"/>
  <c r="AV61" i="1"/>
  <c r="AY61" i="1"/>
  <c r="BA61" i="1"/>
  <c r="BB61" i="1"/>
  <c r="BC61" i="1"/>
  <c r="BD61" i="1"/>
  <c r="BG61" i="1"/>
  <c r="BI61" i="1"/>
  <c r="BJ61" i="1"/>
  <c r="BK61" i="1"/>
  <c r="BL61" i="1"/>
  <c r="BO61" i="1"/>
  <c r="BQ61" i="1"/>
  <c r="BR61" i="1"/>
  <c r="BS61" i="1"/>
  <c r="BT61" i="1"/>
  <c r="BW61" i="1"/>
  <c r="BY61" i="1"/>
  <c r="BZ61" i="1"/>
  <c r="CA61" i="1"/>
  <c r="CB61" i="1"/>
  <c r="CE61" i="1"/>
  <c r="CG61" i="1"/>
  <c r="CH61" i="1"/>
  <c r="CI61" i="1"/>
  <c r="CJ61" i="1"/>
  <c r="CM61" i="1"/>
  <c r="CO61" i="1"/>
  <c r="CP61" i="1"/>
  <c r="CQ61" i="1"/>
  <c r="CR61" i="1"/>
  <c r="CU61" i="1"/>
  <c r="CW61" i="1"/>
  <c r="CX61" i="1"/>
  <c r="CY61" i="1"/>
  <c r="CZ61" i="1"/>
  <c r="DC61" i="1"/>
  <c r="DE61" i="1"/>
  <c r="DF61" i="1"/>
  <c r="DG61" i="1"/>
  <c r="DH61" i="1"/>
  <c r="DK61" i="1"/>
  <c r="DM61" i="1"/>
  <c r="DN61" i="1"/>
  <c r="DO61" i="1"/>
  <c r="DP61" i="1"/>
  <c r="K62" i="1"/>
  <c r="U62" i="1" s="1"/>
  <c r="N62" i="1"/>
  <c r="O62" i="1"/>
  <c r="P62" i="1"/>
  <c r="Q62" i="1"/>
  <c r="R62" i="1"/>
  <c r="S62" i="1"/>
  <c r="T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K63" i="1"/>
  <c r="U63" i="1" s="1"/>
  <c r="N63" i="1"/>
  <c r="O63" i="1"/>
  <c r="P63" i="1"/>
  <c r="Q63" i="1"/>
  <c r="R63" i="1"/>
  <c r="S63" i="1"/>
  <c r="T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K64" i="1"/>
  <c r="U64" i="1" s="1"/>
  <c r="N64" i="1"/>
  <c r="O64" i="1"/>
  <c r="P64" i="1"/>
  <c r="Q64" i="1"/>
  <c r="R64" i="1"/>
  <c r="S64" i="1"/>
  <c r="T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K65" i="1"/>
  <c r="U65" i="1" s="1"/>
  <c r="N65" i="1"/>
  <c r="O65" i="1"/>
  <c r="P65" i="1"/>
  <c r="Q65" i="1"/>
  <c r="R65" i="1"/>
  <c r="S65" i="1"/>
  <c r="T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K66" i="1"/>
  <c r="U66" i="1" s="1"/>
  <c r="N66" i="1"/>
  <c r="O66" i="1"/>
  <c r="P66" i="1"/>
  <c r="Q66" i="1"/>
  <c r="R66" i="1"/>
  <c r="S66" i="1"/>
  <c r="T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K67" i="1"/>
  <c r="U67" i="1" s="1"/>
  <c r="N67" i="1"/>
  <c r="O67" i="1"/>
  <c r="P67" i="1"/>
  <c r="Q67" i="1"/>
  <c r="R67" i="1"/>
  <c r="S67" i="1"/>
  <c r="T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K68" i="1"/>
  <c r="U68" i="1" s="1"/>
  <c r="N68" i="1"/>
  <c r="O68" i="1"/>
  <c r="P68" i="1"/>
  <c r="Q68" i="1"/>
  <c r="R68" i="1"/>
  <c r="S68" i="1"/>
  <c r="T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K69" i="1"/>
  <c r="U69" i="1" s="1"/>
  <c r="P69" i="1"/>
  <c r="R69" i="1"/>
  <c r="S69" i="1"/>
  <c r="T69" i="1"/>
  <c r="V69" i="1"/>
  <c r="Y69" i="1"/>
  <c r="AA69" i="1"/>
  <c r="AB69" i="1"/>
  <c r="AC69" i="1"/>
  <c r="AD69" i="1"/>
  <c r="AG69" i="1"/>
  <c r="AJ69" i="1"/>
  <c r="AK69" i="1"/>
  <c r="AL69" i="1"/>
  <c r="AM69" i="1"/>
  <c r="AN69" i="1"/>
  <c r="AQ69" i="1"/>
  <c r="AS69" i="1"/>
  <c r="AT69" i="1"/>
  <c r="AU69" i="1"/>
  <c r="AV69" i="1"/>
  <c r="AY69" i="1"/>
  <c r="BA69" i="1"/>
  <c r="BB69" i="1"/>
  <c r="BC69" i="1"/>
  <c r="BD69" i="1"/>
  <c r="BG69" i="1"/>
  <c r="BI69" i="1"/>
  <c r="BJ69" i="1"/>
  <c r="BK69" i="1"/>
  <c r="BL69" i="1"/>
  <c r="BO69" i="1"/>
  <c r="BQ69" i="1"/>
  <c r="BR69" i="1"/>
  <c r="BS69" i="1"/>
  <c r="BT69" i="1"/>
  <c r="BW69" i="1"/>
  <c r="BY69" i="1"/>
  <c r="BZ69" i="1"/>
  <c r="CA69" i="1"/>
  <c r="CB69" i="1"/>
  <c r="CE69" i="1"/>
  <c r="CG69" i="1"/>
  <c r="CH69" i="1"/>
  <c r="CI69" i="1"/>
  <c r="CJ69" i="1"/>
  <c r="CM69" i="1"/>
  <c r="CO69" i="1"/>
  <c r="CP69" i="1"/>
  <c r="CQ69" i="1"/>
  <c r="CR69" i="1"/>
  <c r="CU69" i="1"/>
  <c r="CW69" i="1"/>
  <c r="CX69" i="1"/>
  <c r="CY69" i="1"/>
  <c r="CZ69" i="1"/>
  <c r="DC69" i="1"/>
  <c r="DE69" i="1"/>
  <c r="DF69" i="1"/>
  <c r="DG69" i="1"/>
  <c r="DH69" i="1"/>
  <c r="DK69" i="1"/>
  <c r="DM69" i="1"/>
  <c r="DN69" i="1"/>
  <c r="DO69" i="1"/>
  <c r="DP69" i="1"/>
  <c r="K70" i="1"/>
  <c r="U70" i="1" s="1"/>
  <c r="N70" i="1"/>
  <c r="O70" i="1"/>
  <c r="P70" i="1"/>
  <c r="Q70" i="1"/>
  <c r="R70" i="1"/>
  <c r="S70" i="1"/>
  <c r="T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K71" i="1"/>
  <c r="U71" i="1" s="1"/>
  <c r="N71" i="1"/>
  <c r="O71" i="1"/>
  <c r="P71" i="1"/>
  <c r="Q71" i="1"/>
  <c r="R71" i="1"/>
  <c r="S71" i="1"/>
  <c r="T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K72" i="1"/>
  <c r="U72" i="1" s="1"/>
  <c r="N72" i="1"/>
  <c r="O72" i="1"/>
  <c r="P72" i="1"/>
  <c r="Q72" i="1"/>
  <c r="R72" i="1"/>
  <c r="S72" i="1"/>
  <c r="T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K73" i="1"/>
  <c r="U73" i="1" s="1"/>
  <c r="N73" i="1"/>
  <c r="O73" i="1"/>
  <c r="P73" i="1"/>
  <c r="Q73" i="1"/>
  <c r="R73" i="1"/>
  <c r="S73" i="1"/>
  <c r="T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K74" i="1"/>
  <c r="U74" i="1" s="1"/>
  <c r="N74" i="1"/>
  <c r="O74" i="1"/>
  <c r="P74" i="1"/>
  <c r="Q74" i="1"/>
  <c r="R74" i="1"/>
  <c r="S74" i="1"/>
  <c r="T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K75" i="1"/>
  <c r="U75" i="1" s="1"/>
  <c r="N75" i="1"/>
  <c r="O75" i="1"/>
  <c r="P75" i="1"/>
  <c r="Q75" i="1"/>
  <c r="R75" i="1"/>
  <c r="S75" i="1"/>
  <c r="T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K76" i="1"/>
  <c r="U76" i="1" s="1"/>
  <c r="N76" i="1"/>
  <c r="O76" i="1"/>
  <c r="P76" i="1"/>
  <c r="Q76" i="1"/>
  <c r="R76" i="1"/>
  <c r="S76" i="1"/>
  <c r="T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K77" i="1"/>
  <c r="U77" i="1" s="1"/>
  <c r="O77" i="1"/>
  <c r="P77" i="1"/>
  <c r="Q77" i="1"/>
  <c r="R77" i="1"/>
  <c r="S77" i="1"/>
  <c r="T77" i="1"/>
  <c r="V77" i="1"/>
  <c r="X77" i="1"/>
  <c r="Y77" i="1"/>
  <c r="Z77" i="1"/>
  <c r="AA77" i="1"/>
  <c r="AB77" i="1"/>
  <c r="AC77" i="1"/>
  <c r="AD77" i="1"/>
  <c r="AF77" i="1"/>
  <c r="AG77" i="1"/>
  <c r="AJ77" i="1"/>
  <c r="AK77" i="1"/>
  <c r="AL77" i="1"/>
  <c r="AM77" i="1"/>
  <c r="AN77" i="1"/>
  <c r="AP77" i="1"/>
  <c r="AQ77" i="1"/>
  <c r="AR77" i="1"/>
  <c r="AS77" i="1"/>
  <c r="AT77" i="1"/>
  <c r="AU77" i="1"/>
  <c r="AV77" i="1"/>
  <c r="AX77" i="1"/>
  <c r="AY77" i="1"/>
  <c r="AZ77" i="1"/>
  <c r="BA77" i="1"/>
  <c r="BB77" i="1"/>
  <c r="BC77" i="1"/>
  <c r="BD77" i="1"/>
  <c r="BF77" i="1"/>
  <c r="BG77" i="1"/>
  <c r="BH77" i="1"/>
  <c r="BI77" i="1"/>
  <c r="BJ77" i="1"/>
  <c r="BK77" i="1"/>
  <c r="BL77" i="1"/>
  <c r="BN77" i="1"/>
  <c r="BO77" i="1"/>
  <c r="BP77" i="1"/>
  <c r="BQ77" i="1"/>
  <c r="BR77" i="1"/>
  <c r="BS77" i="1"/>
  <c r="BT77" i="1"/>
  <c r="BV77" i="1"/>
  <c r="BW77" i="1"/>
  <c r="BX77" i="1"/>
  <c r="BY77" i="1"/>
  <c r="BZ77" i="1"/>
  <c r="CA77" i="1"/>
  <c r="CB77" i="1"/>
  <c r="CD77" i="1"/>
  <c r="CE77" i="1"/>
  <c r="CF77" i="1"/>
  <c r="CG77" i="1"/>
  <c r="CH77" i="1"/>
  <c r="CI77" i="1"/>
  <c r="CJ77" i="1"/>
  <c r="CL77" i="1"/>
  <c r="CM77" i="1"/>
  <c r="CN77" i="1"/>
  <c r="CO77" i="1"/>
  <c r="CP77" i="1"/>
  <c r="CQ77" i="1"/>
  <c r="CR77" i="1"/>
  <c r="CT77" i="1"/>
  <c r="CU77" i="1"/>
  <c r="CV77" i="1"/>
  <c r="CW77" i="1"/>
  <c r="CX77" i="1"/>
  <c r="CY77" i="1"/>
  <c r="CZ77" i="1"/>
  <c r="DB77" i="1"/>
  <c r="DC77" i="1"/>
  <c r="DD77" i="1"/>
  <c r="DE77" i="1"/>
  <c r="DF77" i="1"/>
  <c r="DG77" i="1"/>
  <c r="DH77" i="1"/>
  <c r="DJ77" i="1"/>
  <c r="DK77" i="1"/>
  <c r="DL77" i="1"/>
  <c r="DM77" i="1"/>
  <c r="DN77" i="1"/>
  <c r="DO77" i="1"/>
  <c r="DP77" i="1"/>
  <c r="K78" i="1"/>
  <c r="U78" i="1" s="1"/>
  <c r="N78" i="1"/>
  <c r="O78" i="1"/>
  <c r="P78" i="1"/>
  <c r="Q78" i="1"/>
  <c r="R78" i="1"/>
  <c r="S78" i="1"/>
  <c r="T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K79" i="1"/>
  <c r="U79" i="1" s="1"/>
  <c r="N79" i="1"/>
  <c r="O79" i="1"/>
  <c r="P79" i="1"/>
  <c r="Q79" i="1"/>
  <c r="R79" i="1"/>
  <c r="S79" i="1"/>
  <c r="T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K80" i="1"/>
  <c r="U80" i="1" s="1"/>
  <c r="N80" i="1"/>
  <c r="O80" i="1"/>
  <c r="P80" i="1"/>
  <c r="Q80" i="1"/>
  <c r="R80" i="1"/>
  <c r="S80" i="1"/>
  <c r="T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K81" i="1"/>
  <c r="U81" i="1" s="1"/>
  <c r="N81" i="1"/>
  <c r="O81" i="1"/>
  <c r="P81" i="1"/>
  <c r="Q81" i="1"/>
  <c r="R81" i="1"/>
  <c r="S81" i="1"/>
  <c r="T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K82" i="1"/>
  <c r="U82" i="1" s="1"/>
  <c r="N82" i="1"/>
  <c r="O82" i="1"/>
  <c r="P82" i="1"/>
  <c r="Q82" i="1"/>
  <c r="R82" i="1"/>
  <c r="S82" i="1"/>
  <c r="T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K83" i="1"/>
  <c r="U83" i="1" s="1"/>
  <c r="N83" i="1"/>
  <c r="O83" i="1"/>
  <c r="P83" i="1"/>
  <c r="Q83" i="1"/>
  <c r="R83" i="1"/>
  <c r="S83" i="1"/>
  <c r="T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K84" i="1"/>
  <c r="U84" i="1" s="1"/>
  <c r="N84" i="1"/>
  <c r="O84" i="1"/>
  <c r="P84" i="1"/>
  <c r="Q84" i="1"/>
  <c r="R84" i="1"/>
  <c r="S84" i="1"/>
  <c r="T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DK84" i="1"/>
  <c r="DL84" i="1"/>
  <c r="DM84" i="1"/>
  <c r="DN84" i="1"/>
  <c r="DO84" i="1"/>
  <c r="DP84" i="1"/>
  <c r="DQ84" i="1"/>
  <c r="K85" i="1"/>
  <c r="U85" i="1" s="1"/>
  <c r="T85" i="1"/>
  <c r="X85" i="1"/>
  <c r="AB85" i="1"/>
  <c r="AF85" i="1"/>
  <c r="AJ85" i="1"/>
  <c r="AK85" i="1"/>
  <c r="AN85" i="1"/>
  <c r="AV85" i="1"/>
  <c r="AZ85" i="1"/>
  <c r="BD85" i="1"/>
  <c r="BH85" i="1"/>
  <c r="BL85" i="1"/>
  <c r="BP85" i="1"/>
  <c r="BT85" i="1"/>
  <c r="CB85" i="1"/>
  <c r="CF85" i="1"/>
  <c r="CJ85" i="1"/>
  <c r="CN85" i="1"/>
  <c r="CR85" i="1"/>
  <c r="CV85" i="1"/>
  <c r="CZ85" i="1"/>
  <c r="DD85" i="1"/>
  <c r="DH85" i="1"/>
  <c r="DL85" i="1"/>
  <c r="DP85" i="1"/>
  <c r="K86" i="1"/>
  <c r="U86" i="1" s="1"/>
  <c r="N86" i="1"/>
  <c r="P86" i="1"/>
  <c r="R86" i="1"/>
  <c r="T86" i="1"/>
  <c r="V86" i="1"/>
  <c r="X86" i="1"/>
  <c r="Z86" i="1"/>
  <c r="AB86" i="1"/>
  <c r="AD86" i="1"/>
  <c r="AF86" i="1"/>
  <c r="AJ86" i="1"/>
  <c r="AK86" i="1"/>
  <c r="AL86" i="1"/>
  <c r="AN86" i="1"/>
  <c r="AP86" i="1"/>
  <c r="AR86" i="1"/>
  <c r="AT86" i="1"/>
  <c r="AV86" i="1"/>
  <c r="AX86" i="1"/>
  <c r="AZ86" i="1"/>
  <c r="BB86" i="1"/>
  <c r="BD86" i="1"/>
  <c r="BF86" i="1"/>
  <c r="BH86" i="1"/>
  <c r="BJ86" i="1"/>
  <c r="BL86" i="1"/>
  <c r="BN86" i="1"/>
  <c r="BP86" i="1"/>
  <c r="BR86" i="1"/>
  <c r="BT86" i="1"/>
  <c r="BV86" i="1"/>
  <c r="BX86" i="1"/>
  <c r="BZ86" i="1"/>
  <c r="CB86" i="1"/>
  <c r="CD86" i="1"/>
  <c r="CF86" i="1"/>
  <c r="CH86" i="1"/>
  <c r="CJ86" i="1"/>
  <c r="CL86" i="1"/>
  <c r="CN86" i="1"/>
  <c r="CP86" i="1"/>
  <c r="CR86" i="1"/>
  <c r="CT86" i="1"/>
  <c r="CV86" i="1"/>
  <c r="CX86" i="1"/>
  <c r="CZ86" i="1"/>
  <c r="DB86" i="1"/>
  <c r="DD86" i="1"/>
  <c r="DF86" i="1"/>
  <c r="DH86" i="1"/>
  <c r="DJ86" i="1"/>
  <c r="DL86" i="1"/>
  <c r="DN86" i="1"/>
  <c r="DP86" i="1"/>
  <c r="K87" i="1"/>
  <c r="U87" i="1" s="1"/>
  <c r="P87" i="1"/>
  <c r="T87" i="1"/>
  <c r="X87" i="1"/>
  <c r="AB87" i="1"/>
  <c r="AF87" i="1"/>
  <c r="AJ87" i="1"/>
  <c r="AK87" i="1"/>
  <c r="AN87" i="1"/>
  <c r="AR87" i="1"/>
  <c r="AV87" i="1"/>
  <c r="AZ87" i="1"/>
  <c r="BD87" i="1"/>
  <c r="BH87" i="1"/>
  <c r="BL87" i="1"/>
  <c r="BP87" i="1"/>
  <c r="BT87" i="1"/>
  <c r="BX87" i="1"/>
  <c r="CB87" i="1"/>
  <c r="CF87" i="1"/>
  <c r="CJ87" i="1"/>
  <c r="CN87" i="1"/>
  <c r="CR87" i="1"/>
  <c r="CV87" i="1"/>
  <c r="CZ87" i="1"/>
  <c r="DD87" i="1"/>
  <c r="DH87" i="1"/>
  <c r="DL87" i="1"/>
  <c r="DP87" i="1"/>
  <c r="K88" i="1"/>
  <c r="U88" i="1" s="1"/>
  <c r="N88" i="1"/>
  <c r="P88" i="1"/>
  <c r="R88" i="1"/>
  <c r="T88" i="1"/>
  <c r="V88" i="1"/>
  <c r="X88" i="1"/>
  <c r="Z88" i="1"/>
  <c r="AB88" i="1"/>
  <c r="AD88" i="1"/>
  <c r="AF88" i="1"/>
  <c r="AJ88" i="1"/>
  <c r="AK88" i="1"/>
  <c r="AL88" i="1"/>
  <c r="AN88" i="1"/>
  <c r="AP88" i="1"/>
  <c r="AR88" i="1"/>
  <c r="AT88" i="1"/>
  <c r="AV88" i="1"/>
  <c r="AX88" i="1"/>
  <c r="AZ88" i="1"/>
  <c r="BB88" i="1"/>
  <c r="BD88" i="1"/>
  <c r="BF88" i="1"/>
  <c r="BH88" i="1"/>
  <c r="BJ88" i="1"/>
  <c r="BL88" i="1"/>
  <c r="BN88" i="1"/>
  <c r="BP88" i="1"/>
  <c r="BR88" i="1"/>
  <c r="BT88" i="1"/>
  <c r="BV88" i="1"/>
  <c r="BX88" i="1"/>
  <c r="BZ88" i="1"/>
  <c r="CB88" i="1"/>
  <c r="CD88" i="1"/>
  <c r="CF88" i="1"/>
  <c r="CH88" i="1"/>
  <c r="CJ88" i="1"/>
  <c r="CL88" i="1"/>
  <c r="CN88" i="1"/>
  <c r="CP88" i="1"/>
  <c r="CR88" i="1"/>
  <c r="CT88" i="1"/>
  <c r="CV88" i="1"/>
  <c r="CX88" i="1"/>
  <c r="CZ88" i="1"/>
  <c r="DB88" i="1"/>
  <c r="DD88" i="1"/>
  <c r="DF88" i="1"/>
  <c r="DH88" i="1"/>
  <c r="DJ88" i="1"/>
  <c r="DL88" i="1"/>
  <c r="DN88" i="1"/>
  <c r="DP88" i="1"/>
  <c r="K89" i="1"/>
  <c r="U89" i="1" s="1"/>
  <c r="P89" i="1"/>
  <c r="T89" i="1"/>
  <c r="X89" i="1"/>
  <c r="AB89" i="1"/>
  <c r="AF89" i="1"/>
  <c r="AJ89" i="1"/>
  <c r="AK89" i="1"/>
  <c r="AN89" i="1"/>
  <c r="AR89" i="1"/>
  <c r="AV89" i="1"/>
  <c r="AZ89" i="1"/>
  <c r="BD89" i="1"/>
  <c r="BH89" i="1"/>
  <c r="BL89" i="1"/>
  <c r="BP89" i="1"/>
  <c r="BT89" i="1"/>
  <c r="BX89" i="1"/>
  <c r="CB89" i="1"/>
  <c r="CF89" i="1"/>
  <c r="CJ89" i="1"/>
  <c r="CN89" i="1"/>
  <c r="CR89" i="1"/>
  <c r="CV89" i="1"/>
  <c r="CZ89" i="1"/>
  <c r="DD89" i="1"/>
  <c r="DH89" i="1"/>
  <c r="DL89" i="1"/>
  <c r="DP89" i="1"/>
  <c r="K90" i="1"/>
  <c r="U90" i="1" s="1"/>
  <c r="N90" i="1"/>
  <c r="P90" i="1"/>
  <c r="R90" i="1"/>
  <c r="T90" i="1"/>
  <c r="V90" i="1"/>
  <c r="X90" i="1"/>
  <c r="Z90" i="1"/>
  <c r="AB90" i="1"/>
  <c r="AD90" i="1"/>
  <c r="AF90" i="1"/>
  <c r="AJ90" i="1"/>
  <c r="AK90" i="1"/>
  <c r="AL90" i="1"/>
  <c r="AN90" i="1"/>
  <c r="AP90" i="1"/>
  <c r="AR90" i="1"/>
  <c r="AT90" i="1"/>
  <c r="AV90" i="1"/>
  <c r="AX90" i="1"/>
  <c r="AZ90" i="1"/>
  <c r="BB90" i="1"/>
  <c r="BD90" i="1"/>
  <c r="BF90" i="1"/>
  <c r="BH90" i="1"/>
  <c r="BJ90" i="1"/>
  <c r="BL90" i="1"/>
  <c r="BN90" i="1"/>
  <c r="BP90" i="1"/>
  <c r="BR90" i="1"/>
  <c r="BT90" i="1"/>
  <c r="BV90" i="1"/>
  <c r="BX90" i="1"/>
  <c r="BZ90" i="1"/>
  <c r="CB90" i="1"/>
  <c r="CD90" i="1"/>
  <c r="CF90" i="1"/>
  <c r="CH90" i="1"/>
  <c r="CJ90" i="1"/>
  <c r="CL90" i="1"/>
  <c r="CN90" i="1"/>
  <c r="CP90" i="1"/>
  <c r="CR90" i="1"/>
  <c r="CT90" i="1"/>
  <c r="CV90" i="1"/>
  <c r="CX90" i="1"/>
  <c r="CZ90" i="1"/>
  <c r="DB90" i="1"/>
  <c r="DD90" i="1"/>
  <c r="DF90" i="1"/>
  <c r="DH90" i="1"/>
  <c r="DJ90" i="1"/>
  <c r="DL90" i="1"/>
  <c r="DN90" i="1"/>
  <c r="DP90" i="1"/>
  <c r="K91" i="1"/>
  <c r="U91" i="1" s="1"/>
  <c r="P91" i="1"/>
  <c r="T91" i="1"/>
  <c r="X91" i="1"/>
  <c r="AB91" i="1"/>
  <c r="AF91" i="1"/>
  <c r="AJ91" i="1"/>
  <c r="AK91" i="1"/>
  <c r="AN91" i="1"/>
  <c r="AR91" i="1"/>
  <c r="AV91" i="1"/>
  <c r="AZ91" i="1"/>
  <c r="BD91" i="1"/>
  <c r="BH91" i="1"/>
  <c r="BL91" i="1"/>
  <c r="BP91" i="1"/>
  <c r="BT91" i="1"/>
  <c r="BX91" i="1"/>
  <c r="CB91" i="1"/>
  <c r="CF91" i="1"/>
  <c r="CJ91" i="1"/>
  <c r="CN91" i="1"/>
  <c r="CR91" i="1"/>
  <c r="CV91" i="1"/>
  <c r="CZ91" i="1"/>
  <c r="DD91" i="1"/>
  <c r="DH91" i="1"/>
  <c r="DL91" i="1"/>
  <c r="DP91" i="1"/>
  <c r="K92" i="1"/>
  <c r="U92" i="1" s="1"/>
  <c r="N92" i="1"/>
  <c r="P92" i="1"/>
  <c r="R92" i="1"/>
  <c r="T92" i="1"/>
  <c r="V92" i="1"/>
  <c r="X92" i="1"/>
  <c r="Z92" i="1"/>
  <c r="AB92" i="1"/>
  <c r="AD92" i="1"/>
  <c r="AF92" i="1"/>
  <c r="AJ92" i="1"/>
  <c r="AK92" i="1"/>
  <c r="AL92" i="1"/>
  <c r="AN92" i="1"/>
  <c r="AP92" i="1"/>
  <c r="AR92" i="1"/>
  <c r="AT92" i="1"/>
  <c r="AV92" i="1"/>
  <c r="AX92" i="1"/>
  <c r="AZ92" i="1"/>
  <c r="BB92" i="1"/>
  <c r="BD92" i="1"/>
  <c r="BF92" i="1"/>
  <c r="BH92" i="1"/>
  <c r="BJ92" i="1"/>
  <c r="BL92" i="1"/>
  <c r="BN92" i="1"/>
  <c r="BP92" i="1"/>
  <c r="BR92" i="1"/>
  <c r="BT92" i="1"/>
  <c r="BV92" i="1"/>
  <c r="BX92" i="1"/>
  <c r="BZ92" i="1"/>
  <c r="CB92" i="1"/>
  <c r="CD92" i="1"/>
  <c r="CF92" i="1"/>
  <c r="CH92" i="1"/>
  <c r="CJ92" i="1"/>
  <c r="CL92" i="1"/>
  <c r="CN92" i="1"/>
  <c r="CP92" i="1"/>
  <c r="CR92" i="1"/>
  <c r="CT92" i="1"/>
  <c r="CV92" i="1"/>
  <c r="CX92" i="1"/>
  <c r="CZ92" i="1"/>
  <c r="DB92" i="1"/>
  <c r="DD92" i="1"/>
  <c r="DF92" i="1"/>
  <c r="DH92" i="1"/>
  <c r="DJ92" i="1"/>
  <c r="DL92" i="1"/>
  <c r="DN92" i="1"/>
  <c r="DP92" i="1"/>
  <c r="K93" i="1"/>
  <c r="U93" i="1" s="1"/>
  <c r="P93" i="1"/>
  <c r="T93" i="1"/>
  <c r="X93" i="1"/>
  <c r="AB93" i="1"/>
  <c r="AF93" i="1"/>
  <c r="AJ93" i="1"/>
  <c r="AK93" i="1"/>
  <c r="AN93" i="1"/>
  <c r="AR93" i="1"/>
  <c r="AV93" i="1"/>
  <c r="AZ93" i="1"/>
  <c r="BD93" i="1"/>
  <c r="BH93" i="1"/>
  <c r="BL93" i="1"/>
  <c r="BP93" i="1"/>
  <c r="BT93" i="1"/>
  <c r="BX93" i="1"/>
  <c r="CB93" i="1"/>
  <c r="CF93" i="1"/>
  <c r="CJ93" i="1"/>
  <c r="CN93" i="1"/>
  <c r="CR93" i="1"/>
  <c r="CV93" i="1"/>
  <c r="CZ93" i="1"/>
  <c r="DD93" i="1"/>
  <c r="DH93" i="1"/>
  <c r="DL93" i="1"/>
  <c r="DP93" i="1"/>
  <c r="K94" i="1"/>
  <c r="U94" i="1" s="1"/>
  <c r="N94" i="1"/>
  <c r="P94" i="1"/>
  <c r="R94" i="1"/>
  <c r="T94" i="1"/>
  <c r="V94" i="1"/>
  <c r="X94" i="1"/>
  <c r="Z94" i="1"/>
  <c r="AB94" i="1"/>
  <c r="AD94" i="1"/>
  <c r="AF94" i="1"/>
  <c r="AJ94" i="1"/>
  <c r="AK94" i="1"/>
  <c r="AL94" i="1"/>
  <c r="AN94" i="1"/>
  <c r="AP94" i="1"/>
  <c r="AR94" i="1"/>
  <c r="AT94" i="1"/>
  <c r="AV94" i="1"/>
  <c r="AX94" i="1"/>
  <c r="AZ94" i="1"/>
  <c r="BB94" i="1"/>
  <c r="BD94" i="1"/>
  <c r="BF94" i="1"/>
  <c r="BH94" i="1"/>
  <c r="BJ94" i="1"/>
  <c r="BL94" i="1"/>
  <c r="BN94" i="1"/>
  <c r="BP94" i="1"/>
  <c r="BR94" i="1"/>
  <c r="BT94" i="1"/>
  <c r="BV94" i="1"/>
  <c r="BX94" i="1"/>
  <c r="BZ94" i="1"/>
  <c r="CB94" i="1"/>
  <c r="CD94" i="1"/>
  <c r="CF94" i="1"/>
  <c r="CH94" i="1"/>
  <c r="CJ94" i="1"/>
  <c r="CL94" i="1"/>
  <c r="CN94" i="1"/>
  <c r="CP94" i="1"/>
  <c r="CR94" i="1"/>
  <c r="CT94" i="1"/>
  <c r="CV94" i="1"/>
  <c r="CX94" i="1"/>
  <c r="CZ94" i="1"/>
  <c r="DB94" i="1"/>
  <c r="DD94" i="1"/>
  <c r="DF94" i="1"/>
  <c r="DH94" i="1"/>
  <c r="DJ94" i="1"/>
  <c r="DL94" i="1"/>
  <c r="DN94" i="1"/>
  <c r="DP94" i="1"/>
  <c r="K95" i="1"/>
  <c r="U95" i="1" s="1"/>
  <c r="P95" i="1"/>
  <c r="T95" i="1"/>
  <c r="X95" i="1"/>
  <c r="AB95" i="1"/>
  <c r="AF95" i="1"/>
  <c r="AJ95" i="1"/>
  <c r="AK95" i="1"/>
  <c r="AN95" i="1"/>
  <c r="AR95" i="1"/>
  <c r="AV95" i="1"/>
  <c r="AZ95" i="1"/>
  <c r="BD95" i="1"/>
  <c r="BH95" i="1"/>
  <c r="BL95" i="1"/>
  <c r="BP95" i="1"/>
  <c r="BT95" i="1"/>
  <c r="BX95" i="1"/>
  <c r="CB95" i="1"/>
  <c r="CF95" i="1"/>
  <c r="CJ95" i="1"/>
  <c r="CN95" i="1"/>
  <c r="CR95" i="1"/>
  <c r="CV95" i="1"/>
  <c r="CZ95" i="1"/>
  <c r="DD95" i="1"/>
  <c r="DH95" i="1"/>
  <c r="DL95" i="1"/>
  <c r="DP95" i="1"/>
  <c r="K96" i="1"/>
  <c r="U96" i="1" s="1"/>
  <c r="N96" i="1"/>
  <c r="P96" i="1"/>
  <c r="R96" i="1"/>
  <c r="T96" i="1"/>
  <c r="V96" i="1"/>
  <c r="X96" i="1"/>
  <c r="Z96" i="1"/>
  <c r="AB96" i="1"/>
  <c r="AD96" i="1"/>
  <c r="AF96" i="1"/>
  <c r="AJ96" i="1"/>
  <c r="AK96" i="1"/>
  <c r="AL96" i="1"/>
  <c r="AN96" i="1"/>
  <c r="AP96" i="1"/>
  <c r="AR96" i="1"/>
  <c r="AT96" i="1"/>
  <c r="AV96" i="1"/>
  <c r="AX96" i="1"/>
  <c r="AZ96" i="1"/>
  <c r="BB96" i="1"/>
  <c r="BD96" i="1"/>
  <c r="BF96" i="1"/>
  <c r="BH96" i="1"/>
  <c r="BJ96" i="1"/>
  <c r="BL96" i="1"/>
  <c r="BN96" i="1"/>
  <c r="BP96" i="1"/>
  <c r="BR96" i="1"/>
  <c r="BT96" i="1"/>
  <c r="BV96" i="1"/>
  <c r="BX96" i="1"/>
  <c r="BZ96" i="1"/>
  <c r="CB96" i="1"/>
  <c r="CD96" i="1"/>
  <c r="CF96" i="1"/>
  <c r="CH96" i="1"/>
  <c r="CJ96" i="1"/>
  <c r="CL96" i="1"/>
  <c r="CN96" i="1"/>
  <c r="CP96" i="1"/>
  <c r="CR96" i="1"/>
  <c r="CT96" i="1"/>
  <c r="CV96" i="1"/>
  <c r="CX96" i="1"/>
  <c r="CZ96" i="1"/>
  <c r="DB96" i="1"/>
  <c r="DD96" i="1"/>
  <c r="DF96" i="1"/>
  <c r="DH96" i="1"/>
  <c r="DJ96" i="1"/>
  <c r="DL96" i="1"/>
  <c r="DN96" i="1"/>
  <c r="DP96" i="1"/>
  <c r="K97" i="1"/>
  <c r="U97" i="1" s="1"/>
  <c r="P97" i="1"/>
  <c r="T97" i="1"/>
  <c r="X97" i="1"/>
  <c r="AB97" i="1"/>
  <c r="AF97" i="1"/>
  <c r="AJ97" i="1"/>
  <c r="AK97" i="1"/>
  <c r="AN97" i="1"/>
  <c r="AR97" i="1"/>
  <c r="AV97" i="1"/>
  <c r="AZ97" i="1"/>
  <c r="BD97" i="1"/>
  <c r="BH97" i="1"/>
  <c r="BL97" i="1"/>
  <c r="BP97" i="1"/>
  <c r="BT97" i="1"/>
  <c r="BX97" i="1"/>
  <c r="CB97" i="1"/>
  <c r="CF97" i="1"/>
  <c r="CJ97" i="1"/>
  <c r="CN97" i="1"/>
  <c r="CR97" i="1"/>
  <c r="CV97" i="1"/>
  <c r="CZ97" i="1"/>
  <c r="DD97" i="1"/>
  <c r="DH97" i="1"/>
  <c r="DL97" i="1"/>
  <c r="DP97" i="1"/>
  <c r="K98" i="1"/>
  <c r="U98" i="1" s="1"/>
  <c r="N98" i="1"/>
  <c r="P98" i="1"/>
  <c r="R98" i="1"/>
  <c r="T98" i="1"/>
  <c r="V98" i="1"/>
  <c r="X98" i="1"/>
  <c r="Z98" i="1"/>
  <c r="AB98" i="1"/>
  <c r="AD98" i="1"/>
  <c r="AF98" i="1"/>
  <c r="AJ98" i="1"/>
  <c r="AK98" i="1"/>
  <c r="AL98" i="1"/>
  <c r="AN98" i="1"/>
  <c r="AP98" i="1"/>
  <c r="AR98" i="1"/>
  <c r="AT98" i="1"/>
  <c r="AV98" i="1"/>
  <c r="AX98" i="1"/>
  <c r="AZ98" i="1"/>
  <c r="BB98" i="1"/>
  <c r="BD98" i="1"/>
  <c r="BF98" i="1"/>
  <c r="BH98" i="1"/>
  <c r="BJ98" i="1"/>
  <c r="BL98" i="1"/>
  <c r="BN98" i="1"/>
  <c r="BP98" i="1"/>
  <c r="BR98" i="1"/>
  <c r="BT98" i="1"/>
  <c r="BV98" i="1"/>
  <c r="BX98" i="1"/>
  <c r="BZ98" i="1"/>
  <c r="CB98" i="1"/>
  <c r="CD98" i="1"/>
  <c r="CF98" i="1"/>
  <c r="CH98" i="1"/>
  <c r="CJ98" i="1"/>
  <c r="CL98" i="1"/>
  <c r="CN98" i="1"/>
  <c r="CP98" i="1"/>
  <c r="CR98" i="1"/>
  <c r="CT98" i="1"/>
  <c r="CV98" i="1"/>
  <c r="CX98" i="1"/>
  <c r="CZ98" i="1"/>
  <c r="DB98" i="1"/>
  <c r="DD98" i="1"/>
  <c r="DF98" i="1"/>
  <c r="DH98" i="1"/>
  <c r="DJ98" i="1"/>
  <c r="DL98" i="1"/>
  <c r="DN98" i="1"/>
  <c r="DP98" i="1"/>
  <c r="K99" i="1"/>
  <c r="U99" i="1" s="1"/>
  <c r="P99" i="1"/>
  <c r="T99" i="1"/>
  <c r="X99" i="1"/>
  <c r="AB99" i="1"/>
  <c r="AF99" i="1"/>
  <c r="AJ99" i="1"/>
  <c r="AK99" i="1"/>
  <c r="AN99" i="1"/>
  <c r="AR99" i="1"/>
  <c r="AV99" i="1"/>
  <c r="AZ99" i="1"/>
  <c r="BD99" i="1"/>
  <c r="BH99" i="1"/>
  <c r="BL99" i="1"/>
  <c r="BP99" i="1"/>
  <c r="BT99" i="1"/>
  <c r="BX99" i="1"/>
  <c r="CB99" i="1"/>
  <c r="CF99" i="1"/>
  <c r="CJ99" i="1"/>
  <c r="CN99" i="1"/>
  <c r="CR99" i="1"/>
  <c r="CV99" i="1"/>
  <c r="CZ99" i="1"/>
  <c r="DD99" i="1"/>
  <c r="DH99" i="1"/>
  <c r="DL99" i="1"/>
  <c r="DP99" i="1"/>
  <c r="K100" i="1"/>
  <c r="U100" i="1" s="1"/>
  <c r="N100" i="1"/>
  <c r="P100" i="1"/>
  <c r="R100" i="1"/>
  <c r="T100" i="1"/>
  <c r="V100" i="1"/>
  <c r="X100" i="1"/>
  <c r="Z100" i="1"/>
  <c r="AB100" i="1"/>
  <c r="AD100" i="1"/>
  <c r="AF100" i="1"/>
  <c r="AJ100" i="1"/>
  <c r="AK100" i="1"/>
  <c r="AL100" i="1"/>
  <c r="AN100" i="1"/>
  <c r="AP100" i="1"/>
  <c r="AR100" i="1"/>
  <c r="AT100" i="1"/>
  <c r="AV100" i="1"/>
  <c r="AX100" i="1"/>
  <c r="AZ100" i="1"/>
  <c r="BB100" i="1"/>
  <c r="BD100" i="1"/>
  <c r="BF100" i="1"/>
  <c r="BH100" i="1"/>
  <c r="BJ100" i="1"/>
  <c r="BL100" i="1"/>
  <c r="BN100" i="1"/>
  <c r="BP100" i="1"/>
  <c r="BR100" i="1"/>
  <c r="BT100" i="1"/>
  <c r="BV100" i="1"/>
  <c r="BX100" i="1"/>
  <c r="BZ100" i="1"/>
  <c r="CB100" i="1"/>
  <c r="CD100" i="1"/>
  <c r="CF100" i="1"/>
  <c r="CH100" i="1"/>
  <c r="CJ100" i="1"/>
  <c r="CL100" i="1"/>
  <c r="CN100" i="1"/>
  <c r="CP100" i="1"/>
  <c r="CR100" i="1"/>
  <c r="CT100" i="1"/>
  <c r="CV100" i="1"/>
  <c r="CX100" i="1"/>
  <c r="CZ100" i="1"/>
  <c r="DB100" i="1"/>
  <c r="DD100" i="1"/>
  <c r="DF100" i="1"/>
  <c r="DH100" i="1"/>
  <c r="DJ100" i="1"/>
  <c r="DL100" i="1"/>
  <c r="DN100" i="1"/>
  <c r="DP100" i="1"/>
  <c r="K101" i="1"/>
  <c r="U101" i="1" s="1"/>
  <c r="P101" i="1"/>
  <c r="T101" i="1"/>
  <c r="X101" i="1"/>
  <c r="AB101" i="1"/>
  <c r="AF101" i="1"/>
  <c r="AJ101" i="1"/>
  <c r="AK101" i="1"/>
  <c r="AN101" i="1"/>
  <c r="AR101" i="1"/>
  <c r="AV101" i="1"/>
  <c r="AZ101" i="1"/>
  <c r="BD101" i="1"/>
  <c r="BH101" i="1"/>
  <c r="BL101" i="1"/>
  <c r="BP101" i="1"/>
  <c r="BT101" i="1"/>
  <c r="BX101" i="1"/>
  <c r="CB101" i="1"/>
  <c r="CF101" i="1"/>
  <c r="CJ101" i="1"/>
  <c r="CN101" i="1"/>
  <c r="CR101" i="1"/>
  <c r="CV101" i="1"/>
  <c r="CZ101" i="1"/>
  <c r="DD101" i="1"/>
  <c r="DH101" i="1"/>
  <c r="DL101" i="1"/>
  <c r="DP101" i="1"/>
  <c r="K102" i="1"/>
  <c r="U102" i="1" s="1"/>
  <c r="N102" i="1"/>
  <c r="P102" i="1"/>
  <c r="R102" i="1"/>
  <c r="T102" i="1"/>
  <c r="V102" i="1"/>
  <c r="X102" i="1"/>
  <c r="Z102" i="1"/>
  <c r="AB102" i="1"/>
  <c r="AD102" i="1"/>
  <c r="AF102" i="1"/>
  <c r="AJ102" i="1"/>
  <c r="AK102" i="1"/>
  <c r="AL102" i="1"/>
  <c r="AN102" i="1"/>
  <c r="AP102" i="1"/>
  <c r="AR102" i="1"/>
  <c r="AT102" i="1"/>
  <c r="AV102" i="1"/>
  <c r="AX102" i="1"/>
  <c r="AZ102" i="1"/>
  <c r="BB102" i="1"/>
  <c r="BD102" i="1"/>
  <c r="BF102" i="1"/>
  <c r="BH102" i="1"/>
  <c r="BJ102" i="1"/>
  <c r="BL102" i="1"/>
  <c r="BN102" i="1"/>
  <c r="BP102" i="1"/>
  <c r="BR102" i="1"/>
  <c r="BT102" i="1"/>
  <c r="BV102" i="1"/>
  <c r="BX102" i="1"/>
  <c r="BZ102" i="1"/>
  <c r="CB102" i="1"/>
  <c r="CD102" i="1"/>
  <c r="CF102" i="1"/>
  <c r="CH102" i="1"/>
  <c r="CJ102" i="1"/>
  <c r="CL102" i="1"/>
  <c r="CN102" i="1"/>
  <c r="CP102" i="1"/>
  <c r="CR102" i="1"/>
  <c r="CT102" i="1"/>
  <c r="CV102" i="1"/>
  <c r="CX102" i="1"/>
  <c r="CZ102" i="1"/>
  <c r="DB102" i="1"/>
  <c r="DD102" i="1"/>
  <c r="DF102" i="1"/>
  <c r="DH102" i="1"/>
  <c r="DJ102" i="1"/>
  <c r="DL102" i="1"/>
  <c r="DN102" i="1"/>
  <c r="DP102" i="1"/>
  <c r="K103" i="1"/>
  <c r="U103" i="1" s="1"/>
  <c r="AJ103" i="1"/>
  <c r="AK103" i="1"/>
  <c r="K104" i="1"/>
  <c r="U104" i="1" s="1"/>
  <c r="N104" i="1"/>
  <c r="P104" i="1"/>
  <c r="R104" i="1"/>
  <c r="T104" i="1"/>
  <c r="V104" i="1"/>
  <c r="X104" i="1"/>
  <c r="Z104" i="1"/>
  <c r="AB104" i="1"/>
  <c r="AD104" i="1"/>
  <c r="AF104" i="1"/>
  <c r="AJ104" i="1"/>
  <c r="AK104" i="1"/>
  <c r="AL104" i="1"/>
  <c r="AN104" i="1"/>
  <c r="AP104" i="1"/>
  <c r="AR104" i="1"/>
  <c r="AT104" i="1"/>
  <c r="AV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DO104" i="1"/>
  <c r="DP104" i="1"/>
  <c r="DQ104" i="1"/>
  <c r="K105" i="1"/>
  <c r="U105" i="1" s="1"/>
  <c r="AB105" i="1"/>
  <c r="AD105" i="1"/>
  <c r="AF105" i="1"/>
  <c r="AJ105" i="1"/>
  <c r="AK105" i="1"/>
  <c r="AL105" i="1"/>
  <c r="AN105" i="1"/>
  <c r="AP105" i="1"/>
  <c r="AR105" i="1"/>
  <c r="AT105" i="1"/>
  <c r="AV105" i="1"/>
  <c r="AX105" i="1"/>
  <c r="AZ105" i="1"/>
  <c r="BB105" i="1"/>
  <c r="BD105" i="1"/>
  <c r="BF105" i="1"/>
  <c r="BH105" i="1"/>
  <c r="BJ105" i="1"/>
  <c r="BL105" i="1"/>
  <c r="BN105" i="1"/>
  <c r="BP105" i="1"/>
  <c r="BR105" i="1"/>
  <c r="BT105" i="1"/>
  <c r="BV105" i="1"/>
  <c r="BX105" i="1"/>
  <c r="BZ105" i="1"/>
  <c r="CB105" i="1"/>
  <c r="CD105" i="1"/>
  <c r="CF105" i="1"/>
  <c r="CH105" i="1"/>
  <c r="CJ105" i="1"/>
  <c r="CL105" i="1"/>
  <c r="CN105" i="1"/>
  <c r="CP105" i="1"/>
  <c r="CR105" i="1"/>
  <c r="CT105" i="1"/>
  <c r="CV105" i="1"/>
  <c r="CX105" i="1"/>
  <c r="CZ105" i="1"/>
  <c r="DB105" i="1"/>
  <c r="DD105" i="1"/>
  <c r="DF105" i="1"/>
  <c r="DH105" i="1"/>
  <c r="DJ105" i="1"/>
  <c r="DL105" i="1"/>
  <c r="DN105" i="1"/>
  <c r="DP105" i="1"/>
  <c r="K106" i="1"/>
  <c r="U106" i="1" s="1"/>
  <c r="AD106" i="1"/>
  <c r="AF106" i="1"/>
  <c r="AJ106" i="1"/>
  <c r="AK106" i="1"/>
  <c r="AL106" i="1"/>
  <c r="AN106" i="1"/>
  <c r="AP106" i="1"/>
  <c r="AR106" i="1"/>
  <c r="AT106" i="1"/>
  <c r="AV106" i="1"/>
  <c r="AX106" i="1"/>
  <c r="AZ106" i="1"/>
  <c r="BB106" i="1"/>
  <c r="BD106" i="1"/>
  <c r="BF106" i="1"/>
  <c r="BH106" i="1"/>
  <c r="BJ106" i="1"/>
  <c r="BL106" i="1"/>
  <c r="BN106" i="1"/>
  <c r="BP106" i="1"/>
  <c r="BR106" i="1"/>
  <c r="BT106" i="1"/>
  <c r="BV106" i="1"/>
  <c r="BX106" i="1"/>
  <c r="BZ106" i="1"/>
  <c r="CB106" i="1"/>
  <c r="CD106" i="1"/>
  <c r="CF106" i="1"/>
  <c r="CH106" i="1"/>
  <c r="CJ106" i="1"/>
  <c r="CL106" i="1"/>
  <c r="CN106" i="1"/>
  <c r="CP106" i="1"/>
  <c r="CR106" i="1"/>
  <c r="CT106" i="1"/>
  <c r="CV106" i="1"/>
  <c r="CX106" i="1"/>
  <c r="CZ106" i="1"/>
  <c r="DB106" i="1"/>
  <c r="DD106" i="1"/>
  <c r="DF106" i="1"/>
  <c r="DH106" i="1"/>
  <c r="DJ106" i="1"/>
  <c r="DL106" i="1"/>
  <c r="DN106" i="1"/>
  <c r="DP106" i="1"/>
  <c r="K107" i="1"/>
  <c r="U107" i="1" s="1"/>
  <c r="R107" i="1"/>
  <c r="T107" i="1"/>
  <c r="V107" i="1"/>
  <c r="X107" i="1"/>
  <c r="Z107" i="1"/>
  <c r="AB107" i="1"/>
  <c r="AD107" i="1"/>
  <c r="AF107" i="1"/>
  <c r="AJ107" i="1"/>
  <c r="AK107" i="1"/>
  <c r="AL107" i="1"/>
  <c r="AN107" i="1"/>
  <c r="AP107" i="1"/>
  <c r="AR107" i="1"/>
  <c r="AT107" i="1"/>
  <c r="AV107" i="1"/>
  <c r="AX107" i="1"/>
  <c r="AZ107" i="1"/>
  <c r="BB107" i="1"/>
  <c r="BD107" i="1"/>
  <c r="BF107" i="1"/>
  <c r="BH107" i="1"/>
  <c r="BJ107" i="1"/>
  <c r="BL107" i="1"/>
  <c r="BN107" i="1"/>
  <c r="BP107" i="1"/>
  <c r="BR107" i="1"/>
  <c r="BT107" i="1"/>
  <c r="BV107" i="1"/>
  <c r="BX107" i="1"/>
  <c r="BZ107" i="1"/>
  <c r="CB107" i="1"/>
  <c r="CD107" i="1"/>
  <c r="CF107" i="1"/>
  <c r="CH107" i="1"/>
  <c r="CJ107" i="1"/>
  <c r="CL107" i="1"/>
  <c r="CN107" i="1"/>
  <c r="CP107" i="1"/>
  <c r="CR107" i="1"/>
  <c r="CT107" i="1"/>
  <c r="CV107" i="1"/>
  <c r="CX107" i="1"/>
  <c r="CZ107" i="1"/>
  <c r="DB107" i="1"/>
  <c r="DD107" i="1"/>
  <c r="DF107" i="1"/>
  <c r="DH107" i="1"/>
  <c r="DJ107" i="1"/>
  <c r="DL107" i="1"/>
  <c r="DN107" i="1"/>
  <c r="DP107" i="1"/>
  <c r="AK8" i="1"/>
  <c r="AJ8" i="1"/>
  <c r="AV8" i="1"/>
  <c r="X84" i="5"/>
  <c r="Z84" i="5"/>
  <c r="AB84" i="5"/>
  <c r="AD84" i="5"/>
  <c r="AF84" i="5"/>
  <c r="AH84" i="5"/>
  <c r="AN84" i="5"/>
  <c r="AP84" i="5"/>
  <c r="AR84" i="5"/>
  <c r="AT84" i="5"/>
  <c r="AV84" i="5"/>
  <c r="AX84" i="5"/>
  <c r="AZ84" i="5"/>
  <c r="BB84" i="5"/>
  <c r="BD84" i="5"/>
  <c r="BF84" i="5"/>
  <c r="BH84" i="5"/>
  <c r="BJ84" i="5"/>
  <c r="BL84" i="5"/>
  <c r="BN84" i="5"/>
  <c r="BP84" i="5"/>
  <c r="BR84" i="5"/>
  <c r="BT84" i="5"/>
  <c r="BV84" i="5"/>
  <c r="BX84" i="5"/>
  <c r="BZ84" i="5"/>
  <c r="CB84" i="5"/>
  <c r="CD84" i="5"/>
  <c r="CF84" i="5"/>
  <c r="O84" i="5"/>
  <c r="W84" i="5"/>
  <c r="AA84" i="5"/>
  <c r="AE84" i="5"/>
  <c r="AM84" i="5"/>
  <c r="AQ84" i="5"/>
  <c r="AU84" i="5"/>
  <c r="AY84" i="5"/>
  <c r="BC84" i="5"/>
  <c r="BG84" i="5"/>
  <c r="BK84" i="5"/>
  <c r="BO84" i="5"/>
  <c r="BS84" i="5"/>
  <c r="BW84" i="5"/>
  <c r="CA84" i="5"/>
  <c r="CE84" i="5"/>
  <c r="CH84" i="5"/>
  <c r="CJ84" i="5"/>
  <c r="CL84" i="5"/>
  <c r="CN84" i="5"/>
  <c r="CP84" i="5"/>
  <c r="CR84" i="5"/>
  <c r="CT84" i="5"/>
  <c r="CV84" i="5"/>
  <c r="CX84" i="5"/>
  <c r="X82" i="5"/>
  <c r="Z82" i="5"/>
  <c r="AB82" i="5"/>
  <c r="AD82" i="5"/>
  <c r="AF82" i="5"/>
  <c r="AH82" i="5"/>
  <c r="AN82" i="5"/>
  <c r="AP82" i="5"/>
  <c r="AR82" i="5"/>
  <c r="AT82" i="5"/>
  <c r="AV82" i="5"/>
  <c r="AX82" i="5"/>
  <c r="AZ82" i="5"/>
  <c r="BB82" i="5"/>
  <c r="BD82" i="5"/>
  <c r="BF82" i="5"/>
  <c r="BH82" i="5"/>
  <c r="BJ82" i="5"/>
  <c r="BL82" i="5"/>
  <c r="BN82" i="5"/>
  <c r="BP82" i="5"/>
  <c r="BR82" i="5"/>
  <c r="BT82" i="5"/>
  <c r="BV82" i="5"/>
  <c r="BX82" i="5"/>
  <c r="BZ82" i="5"/>
  <c r="CB82" i="5"/>
  <c r="CD82" i="5"/>
  <c r="CF82" i="5"/>
  <c r="CH82" i="5"/>
  <c r="CJ82" i="5"/>
  <c r="CL82" i="5"/>
  <c r="CN82" i="5"/>
  <c r="CP82" i="5"/>
  <c r="CR82" i="5"/>
  <c r="CT82" i="5"/>
  <c r="CV82" i="5"/>
  <c r="CX82" i="5"/>
  <c r="CZ82" i="5"/>
  <c r="DB82" i="5"/>
  <c r="DD82" i="5"/>
  <c r="DF82" i="5"/>
  <c r="DH82" i="5"/>
  <c r="DJ82" i="5"/>
  <c r="DL82" i="5"/>
  <c r="DN82" i="5"/>
  <c r="DP82" i="5"/>
  <c r="DR82" i="5"/>
  <c r="O82" i="5"/>
  <c r="W82" i="5"/>
  <c r="AA82" i="5"/>
  <c r="AE82" i="5"/>
  <c r="AM82" i="5"/>
  <c r="AQ82" i="5"/>
  <c r="AU82" i="5"/>
  <c r="AY82" i="5"/>
  <c r="BC82" i="5"/>
  <c r="BG82" i="5"/>
  <c r="BK82" i="5"/>
  <c r="BO82" i="5"/>
  <c r="BS82" i="5"/>
  <c r="BW82" i="5"/>
  <c r="CA82" i="5"/>
  <c r="CE82" i="5"/>
  <c r="CI82" i="5"/>
  <c r="CM82" i="5"/>
  <c r="CQ82" i="5"/>
  <c r="CU82" i="5"/>
  <c r="CY82" i="5"/>
  <c r="DC82" i="5"/>
  <c r="DG82" i="5"/>
  <c r="DK82" i="5"/>
  <c r="DO82" i="5"/>
  <c r="X80" i="5"/>
  <c r="Z80" i="5"/>
  <c r="AB80" i="5"/>
  <c r="AD80" i="5"/>
  <c r="AF80" i="5"/>
  <c r="AH80" i="5"/>
  <c r="AN80" i="5"/>
  <c r="AP80" i="5"/>
  <c r="AR80" i="5"/>
  <c r="AT80" i="5"/>
  <c r="AV80" i="5"/>
  <c r="AX80" i="5"/>
  <c r="AZ80" i="5"/>
  <c r="BB80" i="5"/>
  <c r="BD80" i="5"/>
  <c r="BF80" i="5"/>
  <c r="BH80" i="5"/>
  <c r="BJ80" i="5"/>
  <c r="BL80" i="5"/>
  <c r="BN80" i="5"/>
  <c r="BP80" i="5"/>
  <c r="BR80" i="5"/>
  <c r="BT80" i="5"/>
  <c r="BV80" i="5"/>
  <c r="BX80" i="5"/>
  <c r="BZ80" i="5"/>
  <c r="CB80" i="5"/>
  <c r="CD80" i="5"/>
  <c r="CF80" i="5"/>
  <c r="CH80" i="5"/>
  <c r="CJ80" i="5"/>
  <c r="CL80" i="5"/>
  <c r="CN80" i="5"/>
  <c r="CP80" i="5"/>
  <c r="CR80" i="5"/>
  <c r="CT80" i="5"/>
  <c r="CV80" i="5"/>
  <c r="CX80" i="5"/>
  <c r="CZ80" i="5"/>
  <c r="DB80" i="5"/>
  <c r="DD80" i="5"/>
  <c r="DF80" i="5"/>
  <c r="DH80" i="5"/>
  <c r="DJ80" i="5"/>
  <c r="DL80" i="5"/>
  <c r="DN80" i="5"/>
  <c r="DP80" i="5"/>
  <c r="DR80" i="5"/>
  <c r="O80" i="5"/>
  <c r="W80" i="5"/>
  <c r="AA80" i="5"/>
  <c r="AE80" i="5"/>
  <c r="AM80" i="5"/>
  <c r="AQ80" i="5"/>
  <c r="AU80" i="5"/>
  <c r="AY80" i="5"/>
  <c r="BC80" i="5"/>
  <c r="BG80" i="5"/>
  <c r="BK80" i="5"/>
  <c r="BO80" i="5"/>
  <c r="BS80" i="5"/>
  <c r="BW80" i="5"/>
  <c r="CA80" i="5"/>
  <c r="CE80" i="5"/>
  <c r="CI80" i="5"/>
  <c r="CM80" i="5"/>
  <c r="CQ80" i="5"/>
  <c r="CU80" i="5"/>
  <c r="CY80" i="5"/>
  <c r="DC80" i="5"/>
  <c r="DG80" i="5"/>
  <c r="DK80" i="5"/>
  <c r="DO80" i="5"/>
  <c r="AG108" i="5"/>
  <c r="AE108" i="5"/>
  <c r="AC108" i="5"/>
  <c r="AA108" i="5"/>
  <c r="Y108" i="5"/>
  <c r="W108" i="5"/>
  <c r="O108" i="5"/>
  <c r="AE107" i="5"/>
  <c r="AC107" i="5"/>
  <c r="AA107" i="5"/>
  <c r="Y107" i="5"/>
  <c r="W107" i="5"/>
  <c r="O107" i="5"/>
  <c r="AG106" i="5"/>
  <c r="AE106" i="5"/>
  <c r="AC106" i="5"/>
  <c r="AA106" i="5"/>
  <c r="Y106" i="5"/>
  <c r="W106" i="5"/>
  <c r="O106" i="5"/>
  <c r="DR108" i="5"/>
  <c r="DP108" i="5"/>
  <c r="DN108" i="5"/>
  <c r="DL108" i="5"/>
  <c r="DJ108" i="5"/>
  <c r="DH108" i="5"/>
  <c r="DF108" i="5"/>
  <c r="DD108" i="5"/>
  <c r="DB108" i="5"/>
  <c r="CZ108" i="5"/>
  <c r="CX108" i="5"/>
  <c r="CV108" i="5"/>
  <c r="CT108" i="5"/>
  <c r="CR108" i="5"/>
  <c r="CP108" i="5"/>
  <c r="CN108" i="5"/>
  <c r="CL108" i="5"/>
  <c r="CJ108" i="5"/>
  <c r="CH108" i="5"/>
  <c r="CF108" i="5"/>
  <c r="CD108" i="5"/>
  <c r="CB108" i="5"/>
  <c r="BZ108" i="5"/>
  <c r="BX108" i="5"/>
  <c r="BV108" i="5"/>
  <c r="BT108" i="5"/>
  <c r="BR108" i="5"/>
  <c r="BP108" i="5"/>
  <c r="BN108" i="5"/>
  <c r="BL108" i="5"/>
  <c r="BJ108" i="5"/>
  <c r="BH108" i="5"/>
  <c r="BF108" i="5"/>
  <c r="BD108" i="5"/>
  <c r="BB108" i="5"/>
  <c r="AZ108" i="5"/>
  <c r="AX108" i="5"/>
  <c r="AV108" i="5"/>
  <c r="AT108" i="5"/>
  <c r="AR108" i="5"/>
  <c r="AP108" i="5"/>
  <c r="AN108" i="5"/>
  <c r="AH108" i="5"/>
  <c r="AF108" i="5"/>
  <c r="AD108" i="5"/>
  <c r="AB108" i="5"/>
  <c r="Z108" i="5"/>
  <c r="X108" i="5"/>
  <c r="DR107" i="5"/>
  <c r="DP107" i="5"/>
  <c r="DN107" i="5"/>
  <c r="DL107" i="5"/>
  <c r="DJ107" i="5"/>
  <c r="DH107" i="5"/>
  <c r="DF107" i="5"/>
  <c r="DD107" i="5"/>
  <c r="DB107" i="5"/>
  <c r="CZ107" i="5"/>
  <c r="CX107" i="5"/>
  <c r="CV107" i="5"/>
  <c r="CT107" i="5"/>
  <c r="CR107" i="5"/>
  <c r="CP107" i="5"/>
  <c r="CN107" i="5"/>
  <c r="CL107" i="5"/>
  <c r="CJ107" i="5"/>
  <c r="CH107" i="5"/>
  <c r="CF107" i="5"/>
  <c r="CD107" i="5"/>
  <c r="CB107" i="5"/>
  <c r="BZ107" i="5"/>
  <c r="BX107" i="5"/>
  <c r="BV107" i="5"/>
  <c r="BT107" i="5"/>
  <c r="BR107" i="5"/>
  <c r="BP107" i="5"/>
  <c r="BN107" i="5"/>
  <c r="BL107" i="5"/>
  <c r="BJ107" i="5"/>
  <c r="BH107" i="5"/>
  <c r="BF107" i="5"/>
  <c r="BD107" i="5"/>
  <c r="BB107" i="5"/>
  <c r="AZ107" i="5"/>
  <c r="AX107" i="5"/>
  <c r="AV107" i="5"/>
  <c r="AT107" i="5"/>
  <c r="AR107" i="5"/>
  <c r="AP107" i="5"/>
  <c r="AN107" i="5"/>
  <c r="AH107" i="5"/>
  <c r="AF107" i="5"/>
  <c r="AD107" i="5"/>
  <c r="AB107" i="5"/>
  <c r="Z107" i="5"/>
  <c r="X107" i="5"/>
  <c r="DR106" i="5"/>
  <c r="DP106" i="5"/>
  <c r="DN106" i="5"/>
  <c r="DL106" i="5"/>
  <c r="DJ106" i="5"/>
  <c r="DH106" i="5"/>
  <c r="DF106" i="5"/>
  <c r="DD106" i="5"/>
  <c r="DB106" i="5"/>
  <c r="CZ106" i="5"/>
  <c r="CX106" i="5"/>
  <c r="CV106" i="5"/>
  <c r="CT106" i="5"/>
  <c r="CR106" i="5"/>
  <c r="CP106" i="5"/>
  <c r="CN106" i="5"/>
  <c r="CL106" i="5"/>
  <c r="CJ106" i="5"/>
  <c r="CH106" i="5"/>
  <c r="CF106" i="5"/>
  <c r="CD106" i="5"/>
  <c r="CB106" i="5"/>
  <c r="BZ106" i="5"/>
  <c r="BX106" i="5"/>
  <c r="BV106" i="5"/>
  <c r="BT106" i="5"/>
  <c r="BR106" i="5"/>
  <c r="BP106" i="5"/>
  <c r="BN106" i="5"/>
  <c r="BL106" i="5"/>
  <c r="BJ106" i="5"/>
  <c r="BH106" i="5"/>
  <c r="BF106" i="5"/>
  <c r="BD106" i="5"/>
  <c r="BB106" i="5"/>
  <c r="AZ106" i="5"/>
  <c r="AX106" i="5"/>
  <c r="AV106" i="5"/>
  <c r="AT106" i="5"/>
  <c r="AR106" i="5"/>
  <c r="AP106" i="5"/>
  <c r="AN106" i="5"/>
  <c r="AH106" i="5"/>
  <c r="AF106" i="5"/>
  <c r="AD106" i="5"/>
  <c r="AB106" i="5"/>
  <c r="Z106" i="5"/>
  <c r="X106" i="5"/>
  <c r="DR105" i="5"/>
  <c r="DP105" i="5"/>
  <c r="DN105" i="5"/>
  <c r="DL105" i="5"/>
  <c r="DJ105" i="5"/>
  <c r="DH105" i="5"/>
  <c r="DF105" i="5"/>
  <c r="DD105" i="5"/>
  <c r="DB105" i="5"/>
  <c r="CZ105" i="5"/>
  <c r="CX105" i="5"/>
  <c r="CV105" i="5"/>
  <c r="CT105" i="5"/>
  <c r="CR105" i="5"/>
  <c r="CP105" i="5"/>
  <c r="CN105" i="5"/>
  <c r="CL105" i="5"/>
  <c r="CJ105" i="5"/>
  <c r="CH105" i="5"/>
  <c r="CF105" i="5"/>
  <c r="CD105" i="5"/>
  <c r="CB105" i="5"/>
  <c r="BZ105" i="5"/>
  <c r="BX105" i="5"/>
  <c r="BV105" i="5"/>
  <c r="BT105" i="5"/>
  <c r="BR105" i="5"/>
  <c r="BP105" i="5"/>
  <c r="BN105" i="5"/>
  <c r="BL105" i="5"/>
  <c r="BJ105" i="5"/>
  <c r="BH105" i="5"/>
  <c r="BF105" i="5"/>
  <c r="BD105" i="5"/>
  <c r="BB105" i="5"/>
  <c r="AZ105" i="5"/>
  <c r="AX105" i="5"/>
  <c r="AV105" i="5"/>
  <c r="AT105" i="5"/>
  <c r="AR105" i="5"/>
  <c r="AP105" i="5"/>
  <c r="AN105" i="5"/>
  <c r="AH105" i="5"/>
  <c r="AF105" i="5"/>
  <c r="AD105" i="5"/>
  <c r="AB105" i="5"/>
  <c r="Z105" i="5"/>
  <c r="X105" i="5"/>
  <c r="DR104" i="5"/>
  <c r="DP104" i="5"/>
  <c r="DN104" i="5"/>
  <c r="DL104" i="5"/>
  <c r="DJ104" i="5"/>
  <c r="DH104" i="5"/>
  <c r="DF104" i="5"/>
  <c r="DD104" i="5"/>
  <c r="DB104" i="5"/>
  <c r="CZ104" i="5"/>
  <c r="CX104" i="5"/>
  <c r="CV104" i="5"/>
  <c r="CT104" i="5"/>
  <c r="CR104" i="5"/>
  <c r="CP104" i="5"/>
  <c r="CN104" i="5"/>
  <c r="CL104" i="5"/>
  <c r="CJ104" i="5"/>
  <c r="CH104" i="5"/>
  <c r="CF104" i="5"/>
  <c r="CD104" i="5"/>
  <c r="CB104" i="5"/>
  <c r="BZ104" i="5"/>
  <c r="BX104" i="5"/>
  <c r="BV104" i="5"/>
  <c r="BT104" i="5"/>
  <c r="BR104" i="5"/>
  <c r="BP104" i="5"/>
  <c r="BN104" i="5"/>
  <c r="BL104" i="5"/>
  <c r="BJ104" i="5"/>
  <c r="BH104" i="5"/>
  <c r="BF104" i="5"/>
  <c r="BD104" i="5"/>
  <c r="BB104" i="5"/>
  <c r="AZ104" i="5"/>
  <c r="AX104" i="5"/>
  <c r="AV104" i="5"/>
  <c r="AT104" i="5"/>
  <c r="AR104" i="5"/>
  <c r="AP104" i="5"/>
  <c r="AN104" i="5"/>
  <c r="AH104" i="5"/>
  <c r="AF104" i="5"/>
  <c r="AD104" i="5"/>
  <c r="AB104" i="5"/>
  <c r="Z104" i="5"/>
  <c r="X104" i="5"/>
  <c r="DR103" i="5"/>
  <c r="DP103" i="5"/>
  <c r="DN103" i="5"/>
  <c r="DL103" i="5"/>
  <c r="DJ103" i="5"/>
  <c r="DH103" i="5"/>
  <c r="DF103" i="5"/>
  <c r="DD103" i="5"/>
  <c r="DB103" i="5"/>
  <c r="CZ103" i="5"/>
  <c r="CX103" i="5"/>
  <c r="CV103" i="5"/>
  <c r="CT103" i="5"/>
  <c r="CR103" i="5"/>
  <c r="CP103" i="5"/>
  <c r="CN103" i="5"/>
  <c r="CL103" i="5"/>
  <c r="CJ103" i="5"/>
  <c r="CH103" i="5"/>
  <c r="CF103" i="5"/>
  <c r="CD103" i="5"/>
  <c r="CB103" i="5"/>
  <c r="BZ103" i="5"/>
  <c r="BX103" i="5"/>
  <c r="BV103" i="5"/>
  <c r="BT103" i="5"/>
  <c r="BR103" i="5"/>
  <c r="BP103" i="5"/>
  <c r="BN103" i="5"/>
  <c r="BL103" i="5"/>
  <c r="BJ103" i="5"/>
  <c r="BH103" i="5"/>
  <c r="BF103" i="5"/>
  <c r="BD103" i="5"/>
  <c r="BB103" i="5"/>
  <c r="AZ103" i="5"/>
  <c r="AX103" i="5"/>
  <c r="AV103" i="5"/>
  <c r="AT103" i="5"/>
  <c r="AR103" i="5"/>
  <c r="AP103" i="5"/>
  <c r="AN103" i="5"/>
  <c r="AH103" i="5"/>
  <c r="AF103" i="5"/>
  <c r="AD103" i="5"/>
  <c r="AB103" i="5"/>
  <c r="Z103" i="5"/>
  <c r="X103" i="5"/>
  <c r="DR102" i="5"/>
  <c r="DP102" i="5"/>
  <c r="DN102" i="5"/>
  <c r="DL102" i="5"/>
  <c r="DJ102" i="5"/>
  <c r="DH102" i="5"/>
  <c r="DF102" i="5"/>
  <c r="DD102" i="5"/>
  <c r="DB102" i="5"/>
  <c r="CZ102" i="5"/>
  <c r="CX102" i="5"/>
  <c r="CV102" i="5"/>
  <c r="CT102" i="5"/>
  <c r="CR102" i="5"/>
  <c r="CP102" i="5"/>
  <c r="CN102" i="5"/>
  <c r="CL102" i="5"/>
  <c r="CJ102" i="5"/>
  <c r="CH102" i="5"/>
  <c r="CF102" i="5"/>
  <c r="CD102" i="5"/>
  <c r="CB102" i="5"/>
  <c r="BZ102" i="5"/>
  <c r="BX102" i="5"/>
  <c r="BV102" i="5"/>
  <c r="BT102" i="5"/>
  <c r="BR102" i="5"/>
  <c r="BP102" i="5"/>
  <c r="BN102" i="5"/>
  <c r="BL102" i="5"/>
  <c r="BJ102" i="5"/>
  <c r="BH102" i="5"/>
  <c r="BF102" i="5"/>
  <c r="BD102" i="5"/>
  <c r="BB102" i="5"/>
  <c r="AZ102" i="5"/>
  <c r="AX102" i="5"/>
  <c r="AV102" i="5"/>
  <c r="AT102" i="5"/>
  <c r="AR102" i="5"/>
  <c r="AP102" i="5"/>
  <c r="AN102" i="5"/>
  <c r="AH102" i="5"/>
  <c r="AF102" i="5"/>
  <c r="AD102" i="5"/>
  <c r="AB102" i="5"/>
  <c r="Z102" i="5"/>
  <c r="X102" i="5"/>
  <c r="DR101" i="5"/>
  <c r="DP101" i="5"/>
  <c r="DN101" i="5"/>
  <c r="DL101" i="5"/>
  <c r="DJ101" i="5"/>
  <c r="DH101" i="5"/>
  <c r="DF101" i="5"/>
  <c r="DD101" i="5"/>
  <c r="DB101" i="5"/>
  <c r="CZ101" i="5"/>
  <c r="CX101" i="5"/>
  <c r="CV101" i="5"/>
  <c r="CT101" i="5"/>
  <c r="CR101" i="5"/>
  <c r="CP101" i="5"/>
  <c r="CN101" i="5"/>
  <c r="CL101" i="5"/>
  <c r="CJ101" i="5"/>
  <c r="CH101" i="5"/>
  <c r="CF101" i="5"/>
  <c r="CD101" i="5"/>
  <c r="CB101" i="5"/>
  <c r="BZ101" i="5"/>
  <c r="BX101" i="5"/>
  <c r="BV101" i="5"/>
  <c r="BT101" i="5"/>
  <c r="BR101" i="5"/>
  <c r="BP101" i="5"/>
  <c r="BN101" i="5"/>
  <c r="BL101" i="5"/>
  <c r="BJ101" i="5"/>
  <c r="BH101" i="5"/>
  <c r="BF101" i="5"/>
  <c r="BD101" i="5"/>
  <c r="BB101" i="5"/>
  <c r="AZ101" i="5"/>
  <c r="AX101" i="5"/>
  <c r="AV101" i="5"/>
  <c r="AT101" i="5"/>
  <c r="AR101" i="5"/>
  <c r="AP101" i="5"/>
  <c r="AN101" i="5"/>
  <c r="AH101" i="5"/>
  <c r="AF101" i="5"/>
  <c r="AD101" i="5"/>
  <c r="AB101" i="5"/>
  <c r="Z101" i="5"/>
  <c r="X101" i="5"/>
  <c r="DR100" i="5"/>
  <c r="DP100" i="5"/>
  <c r="DN100" i="5"/>
  <c r="DL100" i="5"/>
  <c r="DJ100" i="5"/>
  <c r="DH100" i="5"/>
  <c r="DF100" i="5"/>
  <c r="DD100" i="5"/>
  <c r="DB100" i="5"/>
  <c r="CZ100" i="5"/>
  <c r="CX100" i="5"/>
  <c r="CV100" i="5"/>
  <c r="CT100" i="5"/>
  <c r="CR100" i="5"/>
  <c r="CP100" i="5"/>
  <c r="CN100" i="5"/>
  <c r="CL100" i="5"/>
  <c r="CJ100" i="5"/>
  <c r="CH100" i="5"/>
  <c r="CF100" i="5"/>
  <c r="CD100" i="5"/>
  <c r="CB100" i="5"/>
  <c r="BZ100" i="5"/>
  <c r="BX100" i="5"/>
  <c r="BV100" i="5"/>
  <c r="BT100" i="5"/>
  <c r="BR100" i="5"/>
  <c r="BP100" i="5"/>
  <c r="BN100" i="5"/>
  <c r="BL100" i="5"/>
  <c r="BJ100" i="5"/>
  <c r="BH100" i="5"/>
  <c r="BF100" i="5"/>
  <c r="BD100" i="5"/>
  <c r="BB100" i="5"/>
  <c r="AZ100" i="5"/>
  <c r="AX100" i="5"/>
  <c r="AV100" i="5"/>
  <c r="AT100" i="5"/>
  <c r="AR100" i="5"/>
  <c r="AP100" i="5"/>
  <c r="AN100" i="5"/>
  <c r="AH100" i="5"/>
  <c r="AF100" i="5"/>
  <c r="AD100" i="5"/>
  <c r="AB100" i="5"/>
  <c r="Z100" i="5"/>
  <c r="X100" i="5"/>
  <c r="DR99" i="5"/>
  <c r="DP99" i="5"/>
  <c r="DN99" i="5"/>
  <c r="DL99" i="5"/>
  <c r="DJ99" i="5"/>
  <c r="DH99" i="5"/>
  <c r="DF99" i="5"/>
  <c r="DD99" i="5"/>
  <c r="DB99" i="5"/>
  <c r="CZ99" i="5"/>
  <c r="CX99" i="5"/>
  <c r="CV99" i="5"/>
  <c r="CT99" i="5"/>
  <c r="CR99" i="5"/>
  <c r="CP99" i="5"/>
  <c r="CN99" i="5"/>
  <c r="CL99" i="5"/>
  <c r="CJ99" i="5"/>
  <c r="CH99" i="5"/>
  <c r="CF99" i="5"/>
  <c r="CD99" i="5"/>
  <c r="CB99" i="5"/>
  <c r="BZ99" i="5"/>
  <c r="BX99" i="5"/>
  <c r="BV99" i="5"/>
  <c r="BT99" i="5"/>
  <c r="BR99" i="5"/>
  <c r="BP99" i="5"/>
  <c r="BN99" i="5"/>
  <c r="BL99" i="5"/>
  <c r="BJ99" i="5"/>
  <c r="BH99" i="5"/>
  <c r="BF99" i="5"/>
  <c r="BD99" i="5"/>
  <c r="BB99" i="5"/>
  <c r="AZ99" i="5"/>
  <c r="AX99" i="5"/>
  <c r="AV99" i="5"/>
  <c r="AT99" i="5"/>
  <c r="AR99" i="5"/>
  <c r="AP99" i="5"/>
  <c r="AN99" i="5"/>
  <c r="AH99" i="5"/>
  <c r="AF99" i="5"/>
  <c r="AD99" i="5"/>
  <c r="AB99" i="5"/>
  <c r="Z99" i="5"/>
  <c r="X99" i="5"/>
  <c r="DR98" i="5"/>
  <c r="DP98" i="5"/>
  <c r="DN98" i="5"/>
  <c r="DL98" i="5"/>
  <c r="DJ98" i="5"/>
  <c r="DH98" i="5"/>
  <c r="DF98" i="5"/>
  <c r="DD98" i="5"/>
  <c r="DB98" i="5"/>
  <c r="CZ98" i="5"/>
  <c r="CX98" i="5"/>
  <c r="CV98" i="5"/>
  <c r="CT98" i="5"/>
  <c r="CR98" i="5"/>
  <c r="CP98" i="5"/>
  <c r="CN98" i="5"/>
  <c r="CL98" i="5"/>
  <c r="CJ98" i="5"/>
  <c r="CH98" i="5"/>
  <c r="CF98" i="5"/>
  <c r="CD98" i="5"/>
  <c r="CB98" i="5"/>
  <c r="BZ98" i="5"/>
  <c r="BX98" i="5"/>
  <c r="BV98" i="5"/>
  <c r="BT98" i="5"/>
  <c r="BR98" i="5"/>
  <c r="BP98" i="5"/>
  <c r="BN98" i="5"/>
  <c r="BL98" i="5"/>
  <c r="BJ98" i="5"/>
  <c r="BH98" i="5"/>
  <c r="BF98" i="5"/>
  <c r="BD98" i="5"/>
  <c r="BB98" i="5"/>
  <c r="AZ98" i="5"/>
  <c r="AX98" i="5"/>
  <c r="AV98" i="5"/>
  <c r="AT98" i="5"/>
  <c r="AR98" i="5"/>
  <c r="AP98" i="5"/>
  <c r="AN98" i="5"/>
  <c r="AH98" i="5"/>
  <c r="AF98" i="5"/>
  <c r="AD98" i="5"/>
  <c r="AB98" i="5"/>
  <c r="Z98" i="5"/>
  <c r="X98" i="5"/>
  <c r="DR97" i="5"/>
  <c r="DP97" i="5"/>
  <c r="DN97" i="5"/>
  <c r="DL97" i="5"/>
  <c r="DJ97" i="5"/>
  <c r="DH97" i="5"/>
  <c r="DF97" i="5"/>
  <c r="DD97" i="5"/>
  <c r="DB97" i="5"/>
  <c r="CZ97" i="5"/>
  <c r="CX97" i="5"/>
  <c r="CV97" i="5"/>
  <c r="CT97" i="5"/>
  <c r="CR97" i="5"/>
  <c r="CP97" i="5"/>
  <c r="CN97" i="5"/>
  <c r="CL97" i="5"/>
  <c r="CJ97" i="5"/>
  <c r="CH97" i="5"/>
  <c r="CF97" i="5"/>
  <c r="CD97" i="5"/>
  <c r="CB97" i="5"/>
  <c r="BZ97" i="5"/>
  <c r="BX97" i="5"/>
  <c r="BV97" i="5"/>
  <c r="BT97" i="5"/>
  <c r="BR97" i="5"/>
  <c r="BP97" i="5"/>
  <c r="BN97" i="5"/>
  <c r="BL97" i="5"/>
  <c r="BJ97" i="5"/>
  <c r="BH97" i="5"/>
  <c r="BF97" i="5"/>
  <c r="BD97" i="5"/>
  <c r="BB97" i="5"/>
  <c r="AZ97" i="5"/>
  <c r="AX97" i="5"/>
  <c r="AV97" i="5"/>
  <c r="AT97" i="5"/>
  <c r="AR97" i="5"/>
  <c r="AP97" i="5"/>
  <c r="AN97" i="5"/>
  <c r="AH97" i="5"/>
  <c r="AF97" i="5"/>
  <c r="AD97" i="5"/>
  <c r="AB97" i="5"/>
  <c r="Z97" i="5"/>
  <c r="X97" i="5"/>
  <c r="DR96" i="5"/>
  <c r="DP96" i="5"/>
  <c r="DN96" i="5"/>
  <c r="DL96" i="5"/>
  <c r="DJ96" i="5"/>
  <c r="DH96" i="5"/>
  <c r="DF96" i="5"/>
  <c r="DD96" i="5"/>
  <c r="DB96" i="5"/>
  <c r="CZ96" i="5"/>
  <c r="CX96" i="5"/>
  <c r="CV96" i="5"/>
  <c r="CT96" i="5"/>
  <c r="CR96" i="5"/>
  <c r="CP96" i="5"/>
  <c r="CN96" i="5"/>
  <c r="CL96" i="5"/>
  <c r="CJ96" i="5"/>
  <c r="CH96" i="5"/>
  <c r="CF96" i="5"/>
  <c r="CD96" i="5"/>
  <c r="CB96" i="5"/>
  <c r="BZ96" i="5"/>
  <c r="BX96" i="5"/>
  <c r="BV96" i="5"/>
  <c r="BT96" i="5"/>
  <c r="BR96" i="5"/>
  <c r="BP96" i="5"/>
  <c r="BN96" i="5"/>
  <c r="BL96" i="5"/>
  <c r="BJ96" i="5"/>
  <c r="BH96" i="5"/>
  <c r="BF96" i="5"/>
  <c r="BD96" i="5"/>
  <c r="BB96" i="5"/>
  <c r="AZ96" i="5"/>
  <c r="AX96" i="5"/>
  <c r="AV96" i="5"/>
  <c r="AT96" i="5"/>
  <c r="AR96" i="5"/>
  <c r="AP96" i="5"/>
  <c r="AN96" i="5"/>
  <c r="AH96" i="5"/>
  <c r="AF96" i="5"/>
  <c r="AD96" i="5"/>
  <c r="AB96" i="5"/>
  <c r="Z96" i="5"/>
  <c r="X96" i="5"/>
  <c r="DR95" i="5"/>
  <c r="DP95" i="5"/>
  <c r="DN95" i="5"/>
  <c r="DL95" i="5"/>
  <c r="DJ95" i="5"/>
  <c r="DH95" i="5"/>
  <c r="DF95" i="5"/>
  <c r="DD95" i="5"/>
  <c r="DB95" i="5"/>
  <c r="CZ95" i="5"/>
  <c r="CX95" i="5"/>
  <c r="CV95" i="5"/>
  <c r="CT95" i="5"/>
  <c r="CR95" i="5"/>
  <c r="CP95" i="5"/>
  <c r="CN95" i="5"/>
  <c r="CL95" i="5"/>
  <c r="CJ95" i="5"/>
  <c r="CH95" i="5"/>
  <c r="CF95" i="5"/>
  <c r="CD95" i="5"/>
  <c r="CB95" i="5"/>
  <c r="BZ95" i="5"/>
  <c r="BX95" i="5"/>
  <c r="BV95" i="5"/>
  <c r="BT95" i="5"/>
  <c r="BR95" i="5"/>
  <c r="BP95" i="5"/>
  <c r="BN95" i="5"/>
  <c r="BL95" i="5"/>
  <c r="BJ95" i="5"/>
  <c r="BH95" i="5"/>
  <c r="BF95" i="5"/>
  <c r="BD95" i="5"/>
  <c r="BB95" i="5"/>
  <c r="AZ95" i="5"/>
  <c r="AX95" i="5"/>
  <c r="AV95" i="5"/>
  <c r="AT95" i="5"/>
  <c r="AR95" i="5"/>
  <c r="AP95" i="5"/>
  <c r="AN95" i="5"/>
  <c r="AH95" i="5"/>
  <c r="AF95" i="5"/>
  <c r="AD95" i="5"/>
  <c r="AB95" i="5"/>
  <c r="Z95" i="5"/>
  <c r="X95" i="5"/>
  <c r="DR94" i="5"/>
  <c r="DP94" i="5"/>
  <c r="DN94" i="5"/>
  <c r="DL94" i="5"/>
  <c r="DJ94" i="5"/>
  <c r="DH94" i="5"/>
  <c r="DF94" i="5"/>
  <c r="DD94" i="5"/>
  <c r="DB94" i="5"/>
  <c r="CZ94" i="5"/>
  <c r="CX94" i="5"/>
  <c r="CV94" i="5"/>
  <c r="CT94" i="5"/>
  <c r="CR94" i="5"/>
  <c r="CP94" i="5"/>
  <c r="CN94" i="5"/>
  <c r="CL94" i="5"/>
  <c r="CJ94" i="5"/>
  <c r="CH94" i="5"/>
  <c r="CF94" i="5"/>
  <c r="CD94" i="5"/>
  <c r="CB94" i="5"/>
  <c r="BZ94" i="5"/>
  <c r="BX94" i="5"/>
  <c r="BV94" i="5"/>
  <c r="BT94" i="5"/>
  <c r="BR94" i="5"/>
  <c r="BP94" i="5"/>
  <c r="BN94" i="5"/>
  <c r="BL94" i="5"/>
  <c r="BJ94" i="5"/>
  <c r="BH94" i="5"/>
  <c r="BF94" i="5"/>
  <c r="BD94" i="5"/>
  <c r="BB94" i="5"/>
  <c r="AZ94" i="5"/>
  <c r="AX94" i="5"/>
  <c r="AV94" i="5"/>
  <c r="AT94" i="5"/>
  <c r="AR94" i="5"/>
  <c r="AP94" i="5"/>
  <c r="AN94" i="5"/>
  <c r="AH94" i="5"/>
  <c r="AF94" i="5"/>
  <c r="AD94" i="5"/>
  <c r="AB94" i="5"/>
  <c r="Z94" i="5"/>
  <c r="X94" i="5"/>
  <c r="DR93" i="5"/>
  <c r="DP93" i="5"/>
  <c r="DN93" i="5"/>
  <c r="DL93" i="5"/>
  <c r="DJ93" i="5"/>
  <c r="DH93" i="5"/>
  <c r="DF93" i="5"/>
  <c r="DD93" i="5"/>
  <c r="DB93" i="5"/>
  <c r="CZ93" i="5"/>
  <c r="CX93" i="5"/>
  <c r="CV93" i="5"/>
  <c r="CT93" i="5"/>
  <c r="CR93" i="5"/>
  <c r="CP93" i="5"/>
  <c r="CN93" i="5"/>
  <c r="CL93" i="5"/>
  <c r="CJ93" i="5"/>
  <c r="CH93" i="5"/>
  <c r="CF93" i="5"/>
  <c r="CD93" i="5"/>
  <c r="CB93" i="5"/>
  <c r="BZ93" i="5"/>
  <c r="BX93" i="5"/>
  <c r="BV93" i="5"/>
  <c r="BT93" i="5"/>
  <c r="BR93" i="5"/>
  <c r="BP93" i="5"/>
  <c r="BN93" i="5"/>
  <c r="BL93" i="5"/>
  <c r="BJ93" i="5"/>
  <c r="BH93" i="5"/>
  <c r="BF93" i="5"/>
  <c r="BD93" i="5"/>
  <c r="BB93" i="5"/>
  <c r="AZ93" i="5"/>
  <c r="AX93" i="5"/>
  <c r="AV93" i="5"/>
  <c r="AT93" i="5"/>
  <c r="AR93" i="5"/>
  <c r="AP93" i="5"/>
  <c r="AN93" i="5"/>
  <c r="AH93" i="5"/>
  <c r="AF93" i="5"/>
  <c r="AD93" i="5"/>
  <c r="AB93" i="5"/>
  <c r="Z93" i="5"/>
  <c r="X93" i="5"/>
  <c r="DR92" i="5"/>
  <c r="DP92" i="5"/>
  <c r="DN92" i="5"/>
  <c r="DL92" i="5"/>
  <c r="DJ92" i="5"/>
  <c r="DH92" i="5"/>
  <c r="DF92" i="5"/>
  <c r="DD92" i="5"/>
  <c r="DB92" i="5"/>
  <c r="CZ92" i="5"/>
  <c r="CX92" i="5"/>
  <c r="CV92" i="5"/>
  <c r="CT92" i="5"/>
  <c r="CR92" i="5"/>
  <c r="CP92" i="5"/>
  <c r="CN92" i="5"/>
  <c r="CL92" i="5"/>
  <c r="CJ92" i="5"/>
  <c r="CH92" i="5"/>
  <c r="CF92" i="5"/>
  <c r="CD92" i="5"/>
  <c r="CB92" i="5"/>
  <c r="BZ92" i="5"/>
  <c r="BX92" i="5"/>
  <c r="BV92" i="5"/>
  <c r="BT92" i="5"/>
  <c r="BR92" i="5"/>
  <c r="BP92" i="5"/>
  <c r="BN92" i="5"/>
  <c r="BL92" i="5"/>
  <c r="BJ92" i="5"/>
  <c r="BH92" i="5"/>
  <c r="BF92" i="5"/>
  <c r="BD92" i="5"/>
  <c r="BB92" i="5"/>
  <c r="AZ92" i="5"/>
  <c r="AX92" i="5"/>
  <c r="AV92" i="5"/>
  <c r="AT92" i="5"/>
  <c r="AR92" i="5"/>
  <c r="AP92" i="5"/>
  <c r="AN92" i="5"/>
  <c r="AH92" i="5"/>
  <c r="AF92" i="5"/>
  <c r="AD92" i="5"/>
  <c r="AB92" i="5"/>
  <c r="Z92" i="5"/>
  <c r="X92" i="5"/>
  <c r="DR91" i="5"/>
  <c r="DP91" i="5"/>
  <c r="DN91" i="5"/>
  <c r="DL91" i="5"/>
  <c r="DJ91" i="5"/>
  <c r="DH91" i="5"/>
  <c r="DF91" i="5"/>
  <c r="DD91" i="5"/>
  <c r="DB91" i="5"/>
  <c r="CZ91" i="5"/>
  <c r="CX91" i="5"/>
  <c r="CV91" i="5"/>
  <c r="CT91" i="5"/>
  <c r="CR91" i="5"/>
  <c r="CP91" i="5"/>
  <c r="CN91" i="5"/>
  <c r="CL91" i="5"/>
  <c r="CJ91" i="5"/>
  <c r="CH91" i="5"/>
  <c r="CF91" i="5"/>
  <c r="CD91" i="5"/>
  <c r="CB91" i="5"/>
  <c r="BZ91" i="5"/>
  <c r="BX91" i="5"/>
  <c r="BV91" i="5"/>
  <c r="BT91" i="5"/>
  <c r="BR91" i="5"/>
  <c r="BP91" i="5"/>
  <c r="BN91" i="5"/>
  <c r="BL91" i="5"/>
  <c r="BJ91" i="5"/>
  <c r="BH91" i="5"/>
  <c r="BF91" i="5"/>
  <c r="BD91" i="5"/>
  <c r="BB91" i="5"/>
  <c r="AZ91" i="5"/>
  <c r="AX91" i="5"/>
  <c r="AV91" i="5"/>
  <c r="AT91" i="5"/>
  <c r="AR91" i="5"/>
  <c r="AP91" i="5"/>
  <c r="AN91" i="5"/>
  <c r="AH91" i="5"/>
  <c r="AF91" i="5"/>
  <c r="AD91" i="5"/>
  <c r="AB91" i="5"/>
  <c r="Z91" i="5"/>
  <c r="X91" i="5"/>
  <c r="DR90" i="5"/>
  <c r="DP90" i="5"/>
  <c r="DN90" i="5"/>
  <c r="DL90" i="5"/>
  <c r="DJ90" i="5"/>
  <c r="DH90" i="5"/>
  <c r="DF90" i="5"/>
  <c r="DD90" i="5"/>
  <c r="DB90" i="5"/>
  <c r="CZ90" i="5"/>
  <c r="CX90" i="5"/>
  <c r="CV90" i="5"/>
  <c r="CT90" i="5"/>
  <c r="CR90" i="5"/>
  <c r="CP90" i="5"/>
  <c r="CN90" i="5"/>
  <c r="CL90" i="5"/>
  <c r="CJ90" i="5"/>
  <c r="CH90" i="5"/>
  <c r="CF90" i="5"/>
  <c r="CD90" i="5"/>
  <c r="CB90" i="5"/>
  <c r="BZ90" i="5"/>
  <c r="BX90" i="5"/>
  <c r="BV90" i="5"/>
  <c r="BT90" i="5"/>
  <c r="BR90" i="5"/>
  <c r="BP90" i="5"/>
  <c r="BN90" i="5"/>
  <c r="BL90" i="5"/>
  <c r="BJ90" i="5"/>
  <c r="BH90" i="5"/>
  <c r="BF90" i="5"/>
  <c r="BD90" i="5"/>
  <c r="BB90" i="5"/>
  <c r="AZ90" i="5"/>
  <c r="AX90" i="5"/>
  <c r="AV90" i="5"/>
  <c r="AT90" i="5"/>
  <c r="AR90" i="5"/>
  <c r="AP90" i="5"/>
  <c r="AN90" i="5"/>
  <c r="AH90" i="5"/>
  <c r="AF90" i="5"/>
  <c r="AD90" i="5"/>
  <c r="AB90" i="5"/>
  <c r="Z90" i="5"/>
  <c r="X90" i="5"/>
  <c r="DR89" i="5"/>
  <c r="DP89" i="5"/>
  <c r="DN89" i="5"/>
  <c r="DL89" i="5"/>
  <c r="DJ89" i="5"/>
  <c r="DH89" i="5"/>
  <c r="DF89" i="5"/>
  <c r="DD89" i="5"/>
  <c r="DB89" i="5"/>
  <c r="CZ89" i="5"/>
  <c r="CX89" i="5"/>
  <c r="CV89" i="5"/>
  <c r="CT89" i="5"/>
  <c r="CR89" i="5"/>
  <c r="CP89" i="5"/>
  <c r="CN89" i="5"/>
  <c r="CL89" i="5"/>
  <c r="CJ89" i="5"/>
  <c r="CH89" i="5"/>
  <c r="CF89" i="5"/>
  <c r="CD89" i="5"/>
  <c r="CB89" i="5"/>
  <c r="BZ89" i="5"/>
  <c r="BX89" i="5"/>
  <c r="BV89" i="5"/>
  <c r="BT89" i="5"/>
  <c r="BR89" i="5"/>
  <c r="BP89" i="5"/>
  <c r="BN89" i="5"/>
  <c r="BL89" i="5"/>
  <c r="BJ89" i="5"/>
  <c r="BH89" i="5"/>
  <c r="BF89" i="5"/>
  <c r="BD89" i="5"/>
  <c r="BB89" i="5"/>
  <c r="AZ89" i="5"/>
  <c r="AX89" i="5"/>
  <c r="AV89" i="5"/>
  <c r="AT89" i="5"/>
  <c r="AR89" i="5"/>
  <c r="AP89" i="5"/>
  <c r="AN89" i="5"/>
  <c r="AH89" i="5"/>
  <c r="AF89" i="5"/>
  <c r="AD89" i="5"/>
  <c r="AB89" i="5"/>
  <c r="Z89" i="5"/>
  <c r="X89" i="5"/>
  <c r="DR88" i="5"/>
  <c r="DP88" i="5"/>
  <c r="DN88" i="5"/>
  <c r="DL88" i="5"/>
  <c r="DJ88" i="5"/>
  <c r="DH88" i="5"/>
  <c r="DF88" i="5"/>
  <c r="DD88" i="5"/>
  <c r="DB88" i="5"/>
  <c r="CZ88" i="5"/>
  <c r="CX88" i="5"/>
  <c r="CV88" i="5"/>
  <c r="CT88" i="5"/>
  <c r="CR88" i="5"/>
  <c r="CP88" i="5"/>
  <c r="CN88" i="5"/>
  <c r="CL88" i="5"/>
  <c r="CJ88" i="5"/>
  <c r="CH88" i="5"/>
  <c r="CF88" i="5"/>
  <c r="CD88" i="5"/>
  <c r="CB88" i="5"/>
  <c r="BZ88" i="5"/>
  <c r="BX88" i="5"/>
  <c r="BV88" i="5"/>
  <c r="BT88" i="5"/>
  <c r="BR88" i="5"/>
  <c r="BP88" i="5"/>
  <c r="BN88" i="5"/>
  <c r="BL88" i="5"/>
  <c r="BJ88" i="5"/>
  <c r="BH88" i="5"/>
  <c r="BF88" i="5"/>
  <c r="BD88" i="5"/>
  <c r="BB88" i="5"/>
  <c r="AZ88" i="5"/>
  <c r="AX88" i="5"/>
  <c r="AV88" i="5"/>
  <c r="AT88" i="5"/>
  <c r="AR88" i="5"/>
  <c r="AP88" i="5"/>
  <c r="AN88" i="5"/>
  <c r="AH88" i="5"/>
  <c r="AF88" i="5"/>
  <c r="AD88" i="5"/>
  <c r="AB88" i="5"/>
  <c r="Z88" i="5"/>
  <c r="X88" i="5"/>
  <c r="DR87" i="5"/>
  <c r="DP87" i="5"/>
  <c r="DN87" i="5"/>
  <c r="DL87" i="5"/>
  <c r="DJ87" i="5"/>
  <c r="DH87" i="5"/>
  <c r="DF87" i="5"/>
  <c r="DD87" i="5"/>
  <c r="DB87" i="5"/>
  <c r="CZ87" i="5"/>
  <c r="CX87" i="5"/>
  <c r="CV87" i="5"/>
  <c r="CT87" i="5"/>
  <c r="CR87" i="5"/>
  <c r="CP87" i="5"/>
  <c r="CN87" i="5"/>
  <c r="CL87" i="5"/>
  <c r="CJ87" i="5"/>
  <c r="CH87" i="5"/>
  <c r="CF87" i="5"/>
  <c r="CD87" i="5"/>
  <c r="CB87" i="5"/>
  <c r="BZ87" i="5"/>
  <c r="BX87" i="5"/>
  <c r="BV87" i="5"/>
  <c r="BT87" i="5"/>
  <c r="BR87" i="5"/>
  <c r="BP87" i="5"/>
  <c r="BN87" i="5"/>
  <c r="BL87" i="5"/>
  <c r="BJ87" i="5"/>
  <c r="BH87" i="5"/>
  <c r="BF87" i="5"/>
  <c r="BD87" i="5"/>
  <c r="BB87" i="5"/>
  <c r="AZ87" i="5"/>
  <c r="AX87" i="5"/>
  <c r="AV87" i="5"/>
  <c r="AT87" i="5"/>
  <c r="AR87" i="5"/>
  <c r="AP87" i="5"/>
  <c r="AN87" i="5"/>
  <c r="AH87" i="5"/>
  <c r="AF87" i="5"/>
  <c r="AD87" i="5"/>
  <c r="AB87" i="5"/>
  <c r="Z87" i="5"/>
  <c r="X87" i="5"/>
  <c r="DR86" i="5"/>
  <c r="DP86" i="5"/>
  <c r="DN86" i="5"/>
  <c r="DL86" i="5"/>
  <c r="DJ86" i="5"/>
  <c r="DH86" i="5"/>
  <c r="DF86" i="5"/>
  <c r="DD86" i="5"/>
  <c r="DB86" i="5"/>
  <c r="CZ86" i="5"/>
  <c r="CX86" i="5"/>
  <c r="CV86" i="5"/>
  <c r="CT86" i="5"/>
  <c r="CR86" i="5"/>
  <c r="CP86" i="5"/>
  <c r="CN86" i="5"/>
  <c r="CL86" i="5"/>
  <c r="CJ86" i="5"/>
  <c r="CH86" i="5"/>
  <c r="CF86" i="5"/>
  <c r="CD86" i="5"/>
  <c r="CB86" i="5"/>
  <c r="BZ86" i="5"/>
  <c r="BX86" i="5"/>
  <c r="BV86" i="5"/>
  <c r="BT86" i="5"/>
  <c r="BR86" i="5"/>
  <c r="BP86" i="5"/>
  <c r="BN86" i="5"/>
  <c r="BL86" i="5"/>
  <c r="BJ86" i="5"/>
  <c r="BH86" i="5"/>
  <c r="BF86" i="5"/>
  <c r="BD86" i="5"/>
  <c r="BB86" i="5"/>
  <c r="AZ86" i="5"/>
  <c r="AX86" i="5"/>
  <c r="AV86" i="5"/>
  <c r="AT86" i="5"/>
  <c r="AR86" i="5"/>
  <c r="AP86" i="5"/>
  <c r="AN86" i="5"/>
  <c r="AH86" i="5"/>
  <c r="AF86" i="5"/>
  <c r="AD86" i="5"/>
  <c r="AB86" i="5"/>
  <c r="Z86" i="5"/>
  <c r="X86" i="5"/>
  <c r="DR85" i="5"/>
  <c r="DP85" i="5"/>
  <c r="DN85" i="5"/>
  <c r="DL85" i="5"/>
  <c r="DJ85" i="5"/>
  <c r="DH85" i="5"/>
  <c r="DF85" i="5"/>
  <c r="DD85" i="5"/>
  <c r="DB85" i="5"/>
  <c r="CZ85" i="5"/>
  <c r="CX85" i="5"/>
  <c r="CV85" i="5"/>
  <c r="CT85" i="5"/>
  <c r="CR85" i="5"/>
  <c r="CP85" i="5"/>
  <c r="CN85" i="5"/>
  <c r="CL85" i="5"/>
  <c r="CJ85" i="5"/>
  <c r="CH85" i="5"/>
  <c r="CF85" i="5"/>
  <c r="CD85" i="5"/>
  <c r="CB85" i="5"/>
  <c r="BZ85" i="5"/>
  <c r="BX85" i="5"/>
  <c r="BV85" i="5"/>
  <c r="BT85" i="5"/>
  <c r="BR85" i="5"/>
  <c r="BP85" i="5"/>
  <c r="BN85" i="5"/>
  <c r="BL85" i="5"/>
  <c r="BJ85" i="5"/>
  <c r="BH85" i="5"/>
  <c r="BF85" i="5"/>
  <c r="BD85" i="5"/>
  <c r="BB85" i="5"/>
  <c r="AZ85" i="5"/>
  <c r="AX85" i="5"/>
  <c r="AV85" i="5"/>
  <c r="AT85" i="5"/>
  <c r="AR85" i="5"/>
  <c r="AP85" i="5"/>
  <c r="AN85" i="5"/>
  <c r="AH85" i="5"/>
  <c r="AF85" i="5"/>
  <c r="AD85" i="5"/>
  <c r="AB85" i="5"/>
  <c r="Z85" i="5"/>
  <c r="X85" i="5"/>
  <c r="DR84" i="5"/>
  <c r="DP84" i="5"/>
  <c r="DN84" i="5"/>
  <c r="DL84" i="5"/>
  <c r="DJ84" i="5"/>
  <c r="DH84" i="5"/>
  <c r="DF84" i="5"/>
  <c r="DD84" i="5"/>
  <c r="DB84" i="5"/>
  <c r="CZ84" i="5"/>
  <c r="CW84" i="5"/>
  <c r="CS84" i="5"/>
  <c r="CO84" i="5"/>
  <c r="CK84" i="5"/>
  <c r="CG84" i="5"/>
  <c r="BY84" i="5"/>
  <c r="BQ84" i="5"/>
  <c r="BI84" i="5"/>
  <c r="BA84" i="5"/>
  <c r="AS84" i="5"/>
  <c r="AG84" i="5"/>
  <c r="Y84" i="5"/>
  <c r="DM82" i="5"/>
  <c r="DE82" i="5"/>
  <c r="CW82" i="5"/>
  <c r="CO82" i="5"/>
  <c r="CG82" i="5"/>
  <c r="BY82" i="5"/>
  <c r="BQ82" i="5"/>
  <c r="BI82" i="5"/>
  <c r="BA82" i="5"/>
  <c r="AS82" i="5"/>
  <c r="AG82" i="5"/>
  <c r="Y82" i="5"/>
  <c r="DM80" i="5"/>
  <c r="DE80" i="5"/>
  <c r="CW80" i="5"/>
  <c r="CO80" i="5"/>
  <c r="CG80" i="5"/>
  <c r="BY80" i="5"/>
  <c r="BQ80" i="5"/>
  <c r="BI80" i="5"/>
  <c r="BA80" i="5"/>
  <c r="AS80" i="5"/>
  <c r="AG80" i="5"/>
  <c r="Y80" i="5"/>
  <c r="X83" i="5"/>
  <c r="Z83" i="5"/>
  <c r="AB83" i="5"/>
  <c r="AD83" i="5"/>
  <c r="AF83" i="5"/>
  <c r="AH83" i="5"/>
  <c r="AN83" i="5"/>
  <c r="AP83" i="5"/>
  <c r="AR83" i="5"/>
  <c r="AT83" i="5"/>
  <c r="AV83" i="5"/>
  <c r="AX83" i="5"/>
  <c r="AZ83" i="5"/>
  <c r="BB83" i="5"/>
  <c r="BD83" i="5"/>
  <c r="BF83" i="5"/>
  <c r="BH83" i="5"/>
  <c r="BJ83" i="5"/>
  <c r="BL83" i="5"/>
  <c r="BN83" i="5"/>
  <c r="BP83" i="5"/>
  <c r="BR83" i="5"/>
  <c r="BT83" i="5"/>
  <c r="BV83" i="5"/>
  <c r="BX83" i="5"/>
  <c r="BZ83" i="5"/>
  <c r="CB83" i="5"/>
  <c r="CD83" i="5"/>
  <c r="CF83" i="5"/>
  <c r="CH83" i="5"/>
  <c r="CJ83" i="5"/>
  <c r="CL83" i="5"/>
  <c r="CN83" i="5"/>
  <c r="CP83" i="5"/>
  <c r="CR83" i="5"/>
  <c r="CT83" i="5"/>
  <c r="CV83" i="5"/>
  <c r="CX83" i="5"/>
  <c r="CZ83" i="5"/>
  <c r="DB83" i="5"/>
  <c r="DD83" i="5"/>
  <c r="DF83" i="5"/>
  <c r="DH83" i="5"/>
  <c r="DJ83" i="5"/>
  <c r="DL83" i="5"/>
  <c r="DN83" i="5"/>
  <c r="DP83" i="5"/>
  <c r="DR83" i="5"/>
  <c r="X81" i="5"/>
  <c r="Z81" i="5"/>
  <c r="AB81" i="5"/>
  <c r="AD81" i="5"/>
  <c r="AF81" i="5"/>
  <c r="AH81" i="5"/>
  <c r="AN81" i="5"/>
  <c r="AP81" i="5"/>
  <c r="AR81" i="5"/>
  <c r="AT81" i="5"/>
  <c r="AV81" i="5"/>
  <c r="AX81" i="5"/>
  <c r="AZ81" i="5"/>
  <c r="BB81" i="5"/>
  <c r="BD81" i="5"/>
  <c r="BF81" i="5"/>
  <c r="BH81" i="5"/>
  <c r="BJ81" i="5"/>
  <c r="BL81" i="5"/>
  <c r="BN81" i="5"/>
  <c r="BP81" i="5"/>
  <c r="BR81" i="5"/>
  <c r="BT81" i="5"/>
  <c r="BV81" i="5"/>
  <c r="BX81" i="5"/>
  <c r="BZ81" i="5"/>
  <c r="CB81" i="5"/>
  <c r="CD81" i="5"/>
  <c r="CF81" i="5"/>
  <c r="CH81" i="5"/>
  <c r="CJ81" i="5"/>
  <c r="CL81" i="5"/>
  <c r="CN81" i="5"/>
  <c r="CP81" i="5"/>
  <c r="CR81" i="5"/>
  <c r="CT81" i="5"/>
  <c r="CV81" i="5"/>
  <c r="CX81" i="5"/>
  <c r="CZ81" i="5"/>
  <c r="DB81" i="5"/>
  <c r="DD81" i="5"/>
  <c r="DF81" i="5"/>
  <c r="DH81" i="5"/>
  <c r="DJ81" i="5"/>
  <c r="DL81" i="5"/>
  <c r="DN81" i="5"/>
  <c r="DP81" i="5"/>
  <c r="DR81" i="5"/>
  <c r="X79" i="5"/>
  <c r="Z79" i="5"/>
  <c r="AB79" i="5"/>
  <c r="AD79" i="5"/>
  <c r="AF79" i="5"/>
  <c r="AH79" i="5"/>
  <c r="AN79" i="5"/>
  <c r="AP79" i="5"/>
  <c r="AR79" i="5"/>
  <c r="AT79" i="5"/>
  <c r="AV79" i="5"/>
  <c r="AX79" i="5"/>
  <c r="AZ79" i="5"/>
  <c r="BB79" i="5"/>
  <c r="BD79" i="5"/>
  <c r="BF79" i="5"/>
  <c r="BH79" i="5"/>
  <c r="BJ79" i="5"/>
  <c r="BL79" i="5"/>
  <c r="BN79" i="5"/>
  <c r="BP79" i="5"/>
  <c r="BR79" i="5"/>
  <c r="BT79" i="5"/>
  <c r="BV79" i="5"/>
  <c r="BX79" i="5"/>
  <c r="BZ79" i="5"/>
  <c r="CB79" i="5"/>
  <c r="CD79" i="5"/>
  <c r="CF79" i="5"/>
  <c r="CH79" i="5"/>
  <c r="CJ79" i="5"/>
  <c r="CL79" i="5"/>
  <c r="CN79" i="5"/>
  <c r="CP79" i="5"/>
  <c r="CR79" i="5"/>
  <c r="CT79" i="5"/>
  <c r="CV79" i="5"/>
  <c r="CX79" i="5"/>
  <c r="CZ79" i="5"/>
  <c r="DB79" i="5"/>
  <c r="DD79" i="5"/>
  <c r="DF79" i="5"/>
  <c r="DH79" i="5"/>
  <c r="DJ79" i="5"/>
  <c r="DL79" i="5"/>
  <c r="DN79" i="5"/>
  <c r="DP79" i="5"/>
  <c r="DR79" i="5"/>
  <c r="X77" i="5"/>
  <c r="Z77" i="5"/>
  <c r="AB77" i="5"/>
  <c r="AD77" i="5"/>
  <c r="AF77" i="5"/>
  <c r="AH77" i="5"/>
  <c r="AN77" i="5"/>
  <c r="AP77" i="5"/>
  <c r="AR77" i="5"/>
  <c r="AT77" i="5"/>
  <c r="AV77" i="5"/>
  <c r="AX77" i="5"/>
  <c r="AZ77" i="5"/>
  <c r="BB77" i="5"/>
  <c r="BD77" i="5"/>
  <c r="BF77" i="5"/>
  <c r="BH77" i="5"/>
  <c r="BJ77" i="5"/>
  <c r="BL77" i="5"/>
  <c r="BN77" i="5"/>
  <c r="BP77" i="5"/>
  <c r="BR77" i="5"/>
  <c r="BT77" i="5"/>
  <c r="BV77" i="5"/>
  <c r="BX77" i="5"/>
  <c r="BZ77" i="5"/>
  <c r="CB77" i="5"/>
  <c r="CD77" i="5"/>
  <c r="CF77" i="5"/>
  <c r="CH77" i="5"/>
  <c r="CJ77" i="5"/>
  <c r="CL77" i="5"/>
  <c r="CN77" i="5"/>
  <c r="CP77" i="5"/>
  <c r="CR77" i="5"/>
  <c r="CT77" i="5"/>
  <c r="CV77" i="5"/>
  <c r="CX77" i="5"/>
  <c r="CZ77" i="5"/>
  <c r="DB77" i="5"/>
  <c r="DD77" i="5"/>
  <c r="DF77" i="5"/>
  <c r="DH77" i="5"/>
  <c r="DJ77" i="5"/>
  <c r="DL77" i="5"/>
  <c r="DN77" i="5"/>
  <c r="DP77" i="5"/>
  <c r="DR77" i="5"/>
  <c r="X75" i="5"/>
  <c r="Z75" i="5"/>
  <c r="AB75" i="5"/>
  <c r="AD75" i="5"/>
  <c r="AF75" i="5"/>
  <c r="AH75" i="5"/>
  <c r="AN75" i="5"/>
  <c r="AP75" i="5"/>
  <c r="AR75" i="5"/>
  <c r="AT75" i="5"/>
  <c r="AV75" i="5"/>
  <c r="AX75" i="5"/>
  <c r="AZ75" i="5"/>
  <c r="BB75" i="5"/>
  <c r="BD75" i="5"/>
  <c r="BF75" i="5"/>
  <c r="BH75" i="5"/>
  <c r="BJ75" i="5"/>
  <c r="BL75" i="5"/>
  <c r="BN75" i="5"/>
  <c r="BP75" i="5"/>
  <c r="BR75" i="5"/>
  <c r="BT75" i="5"/>
  <c r="BV75" i="5"/>
  <c r="BX75" i="5"/>
  <c r="BZ75" i="5"/>
  <c r="CB75" i="5"/>
  <c r="CD75" i="5"/>
  <c r="CF75" i="5"/>
  <c r="CH75" i="5"/>
  <c r="CJ75" i="5"/>
  <c r="CL75" i="5"/>
  <c r="CN75" i="5"/>
  <c r="CP75" i="5"/>
  <c r="CR75" i="5"/>
  <c r="CT75" i="5"/>
  <c r="CV75" i="5"/>
  <c r="CX75" i="5"/>
  <c r="CZ75" i="5"/>
  <c r="DB75" i="5"/>
  <c r="DD75" i="5"/>
  <c r="DF75" i="5"/>
  <c r="DH75" i="5"/>
  <c r="DJ75" i="5"/>
  <c r="DL75" i="5"/>
  <c r="DN75" i="5"/>
  <c r="DP75" i="5"/>
  <c r="DR75" i="5"/>
  <c r="X73" i="5"/>
  <c r="Z73" i="5"/>
  <c r="AB73" i="5"/>
  <c r="AD73" i="5"/>
  <c r="AF73" i="5"/>
  <c r="AH73" i="5"/>
  <c r="AN73" i="5"/>
  <c r="AP73" i="5"/>
  <c r="AR73" i="5"/>
  <c r="AT73" i="5"/>
  <c r="AV73" i="5"/>
  <c r="AX73" i="5"/>
  <c r="AZ73" i="5"/>
  <c r="BB73" i="5"/>
  <c r="BD73" i="5"/>
  <c r="BF73" i="5"/>
  <c r="BH73" i="5"/>
  <c r="BJ73" i="5"/>
  <c r="BL73" i="5"/>
  <c r="BN73" i="5"/>
  <c r="BP73" i="5"/>
  <c r="BR73" i="5"/>
  <c r="BT73" i="5"/>
  <c r="BV73" i="5"/>
  <c r="BX73" i="5"/>
  <c r="BZ73" i="5"/>
  <c r="CB73" i="5"/>
  <c r="CD73" i="5"/>
  <c r="CF73" i="5"/>
  <c r="CH73" i="5"/>
  <c r="CJ73" i="5"/>
  <c r="CL73" i="5"/>
  <c r="CN73" i="5"/>
  <c r="CP73" i="5"/>
  <c r="CR73" i="5"/>
  <c r="CT73" i="5"/>
  <c r="CV73" i="5"/>
  <c r="CX73" i="5"/>
  <c r="CZ73" i="5"/>
  <c r="DB73" i="5"/>
  <c r="DD73" i="5"/>
  <c r="DF73" i="5"/>
  <c r="DH73" i="5"/>
  <c r="DJ73" i="5"/>
  <c r="DL73" i="5"/>
  <c r="DN73" i="5"/>
  <c r="DP73" i="5"/>
  <c r="DR73" i="5"/>
  <c r="X71" i="5"/>
  <c r="Z71" i="5"/>
  <c r="AB71" i="5"/>
  <c r="AD71" i="5"/>
  <c r="AF71" i="5"/>
  <c r="AH71" i="5"/>
  <c r="AN71" i="5"/>
  <c r="AP71" i="5"/>
  <c r="AR71" i="5"/>
  <c r="AT71" i="5"/>
  <c r="AV71" i="5"/>
  <c r="AX71" i="5"/>
  <c r="AZ71" i="5"/>
  <c r="BB71" i="5"/>
  <c r="BD71" i="5"/>
  <c r="BF71" i="5"/>
  <c r="BH71" i="5"/>
  <c r="BJ71" i="5"/>
  <c r="BL71" i="5"/>
  <c r="BN71" i="5"/>
  <c r="BP71" i="5"/>
  <c r="BR71" i="5"/>
  <c r="BT71" i="5"/>
  <c r="BV71" i="5"/>
  <c r="BX71" i="5"/>
  <c r="BZ71" i="5"/>
  <c r="CB71" i="5"/>
  <c r="CD71" i="5"/>
  <c r="CF71" i="5"/>
  <c r="CH71" i="5"/>
  <c r="CJ71" i="5"/>
  <c r="CL71" i="5"/>
  <c r="CN71" i="5"/>
  <c r="CP71" i="5"/>
  <c r="CR71" i="5"/>
  <c r="CT71" i="5"/>
  <c r="CV71" i="5"/>
  <c r="CX71" i="5"/>
  <c r="CZ71" i="5"/>
  <c r="DB71" i="5"/>
  <c r="DD71" i="5"/>
  <c r="DF71" i="5"/>
  <c r="DH71" i="5"/>
  <c r="DJ71" i="5"/>
  <c r="DL71" i="5"/>
  <c r="DN71" i="5"/>
  <c r="DP71" i="5"/>
  <c r="DR71" i="5"/>
  <c r="X69" i="5"/>
  <c r="Z69" i="5"/>
  <c r="AB69" i="5"/>
  <c r="AD69" i="5"/>
  <c r="AF69" i="5"/>
  <c r="AH69" i="5"/>
  <c r="AN69" i="5"/>
  <c r="AP69" i="5"/>
  <c r="AR69" i="5"/>
  <c r="AT69" i="5"/>
  <c r="AV69" i="5"/>
  <c r="AX69" i="5"/>
  <c r="AZ69" i="5"/>
  <c r="BB69" i="5"/>
  <c r="BD69" i="5"/>
  <c r="BF69" i="5"/>
  <c r="BH69" i="5"/>
  <c r="BJ69" i="5"/>
  <c r="BL69" i="5"/>
  <c r="BN69" i="5"/>
  <c r="BP69" i="5"/>
  <c r="BR69" i="5"/>
  <c r="BT69" i="5"/>
  <c r="BV69" i="5"/>
  <c r="BX69" i="5"/>
  <c r="BZ69" i="5"/>
  <c r="CB69" i="5"/>
  <c r="CD69" i="5"/>
  <c r="CF69" i="5"/>
  <c r="CH69" i="5"/>
  <c r="CJ69" i="5"/>
  <c r="CL69" i="5"/>
  <c r="CN69" i="5"/>
  <c r="CP69" i="5"/>
  <c r="CR69" i="5"/>
  <c r="CT69" i="5"/>
  <c r="CV69" i="5"/>
  <c r="CX69" i="5"/>
  <c r="CZ69" i="5"/>
  <c r="DB69" i="5"/>
  <c r="DD69" i="5"/>
  <c r="DF69" i="5"/>
  <c r="DH69" i="5"/>
  <c r="DJ69" i="5"/>
  <c r="DL69" i="5"/>
  <c r="DN69" i="5"/>
  <c r="DP69" i="5"/>
  <c r="DR69" i="5"/>
  <c r="X67" i="5"/>
  <c r="Z67" i="5"/>
  <c r="AB67" i="5"/>
  <c r="AD67" i="5"/>
  <c r="AF67" i="5"/>
  <c r="AH67" i="5"/>
  <c r="AN67" i="5"/>
  <c r="AP67" i="5"/>
  <c r="AR67" i="5"/>
  <c r="AT67" i="5"/>
  <c r="AV67" i="5"/>
  <c r="AX67" i="5"/>
  <c r="AZ67" i="5"/>
  <c r="BB67" i="5"/>
  <c r="BD67" i="5"/>
  <c r="BF67" i="5"/>
  <c r="BH67" i="5"/>
  <c r="BJ67" i="5"/>
  <c r="BL67" i="5"/>
  <c r="BN67" i="5"/>
  <c r="BP67" i="5"/>
  <c r="BR67" i="5"/>
  <c r="BT67" i="5"/>
  <c r="BV67" i="5"/>
  <c r="BX67" i="5"/>
  <c r="BZ67" i="5"/>
  <c r="CB67" i="5"/>
  <c r="CD67" i="5"/>
  <c r="CF67" i="5"/>
  <c r="CH67" i="5"/>
  <c r="CJ67" i="5"/>
  <c r="CL67" i="5"/>
  <c r="CN67" i="5"/>
  <c r="CP67" i="5"/>
  <c r="CR67" i="5"/>
  <c r="CT67" i="5"/>
  <c r="CV67" i="5"/>
  <c r="CX67" i="5"/>
  <c r="CZ67" i="5"/>
  <c r="DB67" i="5"/>
  <c r="DD67" i="5"/>
  <c r="DF67" i="5"/>
  <c r="DH67" i="5"/>
  <c r="DJ67" i="5"/>
  <c r="DL67" i="5"/>
  <c r="DN67" i="5"/>
  <c r="DP67" i="5"/>
  <c r="DR67" i="5"/>
  <c r="X65" i="5"/>
  <c r="Z65" i="5"/>
  <c r="AB65" i="5"/>
  <c r="AD65" i="5"/>
  <c r="AF65" i="5"/>
  <c r="AH65" i="5"/>
  <c r="AN65" i="5"/>
  <c r="AP65" i="5"/>
  <c r="AR65" i="5"/>
  <c r="AT65" i="5"/>
  <c r="AV65" i="5"/>
  <c r="AX65" i="5"/>
  <c r="AZ65" i="5"/>
  <c r="BB65" i="5"/>
  <c r="BD65" i="5"/>
  <c r="BF65" i="5"/>
  <c r="BH65" i="5"/>
  <c r="BJ65" i="5"/>
  <c r="BL65" i="5"/>
  <c r="BN65" i="5"/>
  <c r="BP65" i="5"/>
  <c r="BR65" i="5"/>
  <c r="BT65" i="5"/>
  <c r="BV65" i="5"/>
  <c r="BX65" i="5"/>
  <c r="BZ65" i="5"/>
  <c r="CB65" i="5"/>
  <c r="CD65" i="5"/>
  <c r="CF65" i="5"/>
  <c r="CH65" i="5"/>
  <c r="CJ65" i="5"/>
  <c r="CL65" i="5"/>
  <c r="CN65" i="5"/>
  <c r="CP65" i="5"/>
  <c r="CR65" i="5"/>
  <c r="CT65" i="5"/>
  <c r="CV65" i="5"/>
  <c r="CX65" i="5"/>
  <c r="CZ65" i="5"/>
  <c r="DB65" i="5"/>
  <c r="DD65" i="5"/>
  <c r="DF65" i="5"/>
  <c r="DH65" i="5"/>
  <c r="DJ65" i="5"/>
  <c r="DL65" i="5"/>
  <c r="DN65" i="5"/>
  <c r="DP65" i="5"/>
  <c r="DR65" i="5"/>
  <c r="X63" i="5"/>
  <c r="Z63" i="5"/>
  <c r="AB63" i="5"/>
  <c r="AD63" i="5"/>
  <c r="AF63" i="5"/>
  <c r="AH63" i="5"/>
  <c r="AN63" i="5"/>
  <c r="AP63" i="5"/>
  <c r="AR63" i="5"/>
  <c r="AT63" i="5"/>
  <c r="AV63" i="5"/>
  <c r="AX63" i="5"/>
  <c r="AZ63" i="5"/>
  <c r="BB63" i="5"/>
  <c r="BD63" i="5"/>
  <c r="BF63" i="5"/>
  <c r="BH63" i="5"/>
  <c r="BJ63" i="5"/>
  <c r="BL63" i="5"/>
  <c r="BN63" i="5"/>
  <c r="BP63" i="5"/>
  <c r="BR63" i="5"/>
  <c r="BT63" i="5"/>
  <c r="BV63" i="5"/>
  <c r="BX63" i="5"/>
  <c r="BZ63" i="5"/>
  <c r="CB63" i="5"/>
  <c r="CD63" i="5"/>
  <c r="CF63" i="5"/>
  <c r="CH63" i="5"/>
  <c r="CJ63" i="5"/>
  <c r="CL63" i="5"/>
  <c r="CN63" i="5"/>
  <c r="CP63" i="5"/>
  <c r="CR63" i="5"/>
  <c r="CT63" i="5"/>
  <c r="CV63" i="5"/>
  <c r="CX63" i="5"/>
  <c r="CZ63" i="5"/>
  <c r="DB63" i="5"/>
  <c r="DD63" i="5"/>
  <c r="DF63" i="5"/>
  <c r="DH63" i="5"/>
  <c r="DJ63" i="5"/>
  <c r="DL63" i="5"/>
  <c r="DN63" i="5"/>
  <c r="DP63" i="5"/>
  <c r="DR63" i="5"/>
  <c r="DO78" i="5"/>
  <c r="DK78" i="5"/>
  <c r="DG78" i="5"/>
  <c r="DC78" i="5"/>
  <c r="CY78" i="5"/>
  <c r="CU78" i="5"/>
  <c r="CQ78" i="5"/>
  <c r="CM78" i="5"/>
  <c r="CI78" i="5"/>
  <c r="CE78" i="5"/>
  <c r="CA78" i="5"/>
  <c r="BW78" i="5"/>
  <c r="BS78" i="5"/>
  <c r="BO78" i="5"/>
  <c r="BK78" i="5"/>
  <c r="BG78" i="5"/>
  <c r="BC78" i="5"/>
  <c r="AY78" i="5"/>
  <c r="AU78" i="5"/>
  <c r="AQ78" i="5"/>
  <c r="AM78" i="5"/>
  <c r="AE78" i="5"/>
  <c r="AA78" i="5"/>
  <c r="W78" i="5"/>
  <c r="DO76" i="5"/>
  <c r="DK76" i="5"/>
  <c r="DG76" i="5"/>
  <c r="DC76" i="5"/>
  <c r="CY76" i="5"/>
  <c r="CU76" i="5"/>
  <c r="CQ76" i="5"/>
  <c r="CM76" i="5"/>
  <c r="CI76" i="5"/>
  <c r="CE76" i="5"/>
  <c r="CA76" i="5"/>
  <c r="BW76" i="5"/>
  <c r="BS76" i="5"/>
  <c r="BO76" i="5"/>
  <c r="BK76" i="5"/>
  <c r="BG76" i="5"/>
  <c r="BC76" i="5"/>
  <c r="AY76" i="5"/>
  <c r="AU76" i="5"/>
  <c r="AQ76" i="5"/>
  <c r="AM76" i="5"/>
  <c r="AE76" i="5"/>
  <c r="AA76" i="5"/>
  <c r="W76" i="5"/>
  <c r="DO74" i="5"/>
  <c r="DK74" i="5"/>
  <c r="DG74" i="5"/>
  <c r="DC74" i="5"/>
  <c r="CY74" i="5"/>
  <c r="CU74" i="5"/>
  <c r="CQ74" i="5"/>
  <c r="CM74" i="5"/>
  <c r="CI74" i="5"/>
  <c r="CE74" i="5"/>
  <c r="CA74" i="5"/>
  <c r="BW74" i="5"/>
  <c r="BS74" i="5"/>
  <c r="BO74" i="5"/>
  <c r="BK74" i="5"/>
  <c r="BG74" i="5"/>
  <c r="BC74" i="5"/>
  <c r="AY74" i="5"/>
  <c r="AU74" i="5"/>
  <c r="AQ74" i="5"/>
  <c r="AM74" i="5"/>
  <c r="AE74" i="5"/>
  <c r="AA74" i="5"/>
  <c r="W74" i="5"/>
  <c r="DO72" i="5"/>
  <c r="DK72" i="5"/>
  <c r="DG72" i="5"/>
  <c r="DC72" i="5"/>
  <c r="CY72" i="5"/>
  <c r="CU72" i="5"/>
  <c r="CQ72" i="5"/>
  <c r="CM72" i="5"/>
  <c r="CI72" i="5"/>
  <c r="CE72" i="5"/>
  <c r="CA72" i="5"/>
  <c r="BW72" i="5"/>
  <c r="BS72" i="5"/>
  <c r="BO72" i="5"/>
  <c r="BK72" i="5"/>
  <c r="BG72" i="5"/>
  <c r="BC72" i="5"/>
  <c r="AY72" i="5"/>
  <c r="AU72" i="5"/>
  <c r="AQ72" i="5"/>
  <c r="AM72" i="5"/>
  <c r="AE72" i="5"/>
  <c r="AA72" i="5"/>
  <c r="W72" i="5"/>
  <c r="DO70" i="5"/>
  <c r="DK70" i="5"/>
  <c r="DG70" i="5"/>
  <c r="DC70" i="5"/>
  <c r="CY70" i="5"/>
  <c r="CU70" i="5"/>
  <c r="CQ70" i="5"/>
  <c r="CM70" i="5"/>
  <c r="CI70" i="5"/>
  <c r="CE70" i="5"/>
  <c r="CA70" i="5"/>
  <c r="BW70" i="5"/>
  <c r="BS70" i="5"/>
  <c r="BO70" i="5"/>
  <c r="BK70" i="5"/>
  <c r="BG70" i="5"/>
  <c r="BC70" i="5"/>
  <c r="AY70" i="5"/>
  <c r="AU70" i="5"/>
  <c r="AQ70" i="5"/>
  <c r="AM70" i="5"/>
  <c r="AE70" i="5"/>
  <c r="AA70" i="5"/>
  <c r="W70" i="5"/>
  <c r="DO68" i="5"/>
  <c r="DK68" i="5"/>
  <c r="DG68" i="5"/>
  <c r="DC68" i="5"/>
  <c r="CY68" i="5"/>
  <c r="CU68" i="5"/>
  <c r="CQ68" i="5"/>
  <c r="CM68" i="5"/>
  <c r="CI68" i="5"/>
  <c r="CE68" i="5"/>
  <c r="CA68" i="5"/>
  <c r="BW68" i="5"/>
  <c r="BS68" i="5"/>
  <c r="BO68" i="5"/>
  <c r="BK68" i="5"/>
  <c r="BG68" i="5"/>
  <c r="BC68" i="5"/>
  <c r="AY68" i="5"/>
  <c r="AU68" i="5"/>
  <c r="AQ68" i="5"/>
  <c r="AM68" i="5"/>
  <c r="AE68" i="5"/>
  <c r="AA68" i="5"/>
  <c r="W68" i="5"/>
  <c r="BO66" i="5"/>
  <c r="BK66" i="5"/>
  <c r="BG66" i="5"/>
  <c r="BC66" i="5"/>
  <c r="AY66" i="5"/>
  <c r="AU66" i="5"/>
  <c r="AQ66" i="5"/>
  <c r="AM66" i="5"/>
  <c r="AE66" i="5"/>
  <c r="AA66" i="5"/>
  <c r="W66" i="5"/>
  <c r="AE64" i="5"/>
  <c r="AA64" i="5"/>
  <c r="W64" i="5"/>
  <c r="AA62" i="5"/>
  <c r="W62" i="5"/>
  <c r="X78" i="5"/>
  <c r="Z78" i="5"/>
  <c r="AB78" i="5"/>
  <c r="AD78" i="5"/>
  <c r="AF78" i="5"/>
  <c r="AH78" i="5"/>
  <c r="AN78" i="5"/>
  <c r="AP78" i="5"/>
  <c r="AR78" i="5"/>
  <c r="AT78" i="5"/>
  <c r="AV78" i="5"/>
  <c r="AX78" i="5"/>
  <c r="AZ78" i="5"/>
  <c r="BB78" i="5"/>
  <c r="BD78" i="5"/>
  <c r="BF78" i="5"/>
  <c r="BH78" i="5"/>
  <c r="BJ78" i="5"/>
  <c r="BL78" i="5"/>
  <c r="BN78" i="5"/>
  <c r="BP78" i="5"/>
  <c r="BR78" i="5"/>
  <c r="BT78" i="5"/>
  <c r="BV78" i="5"/>
  <c r="BX78" i="5"/>
  <c r="BZ78" i="5"/>
  <c r="CB78" i="5"/>
  <c r="CD78" i="5"/>
  <c r="CF78" i="5"/>
  <c r="CH78" i="5"/>
  <c r="CJ78" i="5"/>
  <c r="CL78" i="5"/>
  <c r="CN78" i="5"/>
  <c r="CP78" i="5"/>
  <c r="CR78" i="5"/>
  <c r="CT78" i="5"/>
  <c r="CV78" i="5"/>
  <c r="CX78" i="5"/>
  <c r="CZ78" i="5"/>
  <c r="DB78" i="5"/>
  <c r="DD78" i="5"/>
  <c r="DF78" i="5"/>
  <c r="DH78" i="5"/>
  <c r="DJ78" i="5"/>
  <c r="DL78" i="5"/>
  <c r="DN78" i="5"/>
  <c r="DP78" i="5"/>
  <c r="DR78" i="5"/>
  <c r="X76" i="5"/>
  <c r="Z76" i="5"/>
  <c r="AB76" i="5"/>
  <c r="AD76" i="5"/>
  <c r="AF76" i="5"/>
  <c r="AH76" i="5"/>
  <c r="AN76" i="5"/>
  <c r="AP76" i="5"/>
  <c r="AR76" i="5"/>
  <c r="AT76" i="5"/>
  <c r="AV76" i="5"/>
  <c r="AX76" i="5"/>
  <c r="AZ76" i="5"/>
  <c r="BB76" i="5"/>
  <c r="BD76" i="5"/>
  <c r="BF76" i="5"/>
  <c r="BH76" i="5"/>
  <c r="BJ76" i="5"/>
  <c r="BL76" i="5"/>
  <c r="BN76" i="5"/>
  <c r="BP76" i="5"/>
  <c r="BR76" i="5"/>
  <c r="BT76" i="5"/>
  <c r="BV76" i="5"/>
  <c r="BX76" i="5"/>
  <c r="BZ76" i="5"/>
  <c r="CB76" i="5"/>
  <c r="CD76" i="5"/>
  <c r="CF76" i="5"/>
  <c r="CH76" i="5"/>
  <c r="CJ76" i="5"/>
  <c r="CL76" i="5"/>
  <c r="CN76" i="5"/>
  <c r="CP76" i="5"/>
  <c r="CR76" i="5"/>
  <c r="CT76" i="5"/>
  <c r="CV76" i="5"/>
  <c r="CX76" i="5"/>
  <c r="CZ76" i="5"/>
  <c r="DB76" i="5"/>
  <c r="DD76" i="5"/>
  <c r="DF76" i="5"/>
  <c r="DH76" i="5"/>
  <c r="DJ76" i="5"/>
  <c r="DL76" i="5"/>
  <c r="DN76" i="5"/>
  <c r="DP76" i="5"/>
  <c r="DR76" i="5"/>
  <c r="X74" i="5"/>
  <c r="Z74" i="5"/>
  <c r="AB74" i="5"/>
  <c r="AD74" i="5"/>
  <c r="AF74" i="5"/>
  <c r="AH74" i="5"/>
  <c r="AN74" i="5"/>
  <c r="AP74" i="5"/>
  <c r="AR74" i="5"/>
  <c r="AT74" i="5"/>
  <c r="AV74" i="5"/>
  <c r="AX74" i="5"/>
  <c r="AZ74" i="5"/>
  <c r="BB74" i="5"/>
  <c r="BD74" i="5"/>
  <c r="BF74" i="5"/>
  <c r="BH74" i="5"/>
  <c r="BJ74" i="5"/>
  <c r="BL74" i="5"/>
  <c r="BN74" i="5"/>
  <c r="BP74" i="5"/>
  <c r="BR74" i="5"/>
  <c r="BT74" i="5"/>
  <c r="BV74" i="5"/>
  <c r="BX74" i="5"/>
  <c r="BZ74" i="5"/>
  <c r="CB74" i="5"/>
  <c r="CD74" i="5"/>
  <c r="CF74" i="5"/>
  <c r="CH74" i="5"/>
  <c r="CJ74" i="5"/>
  <c r="CL74" i="5"/>
  <c r="CN74" i="5"/>
  <c r="CP74" i="5"/>
  <c r="CR74" i="5"/>
  <c r="CT74" i="5"/>
  <c r="CV74" i="5"/>
  <c r="CX74" i="5"/>
  <c r="CZ74" i="5"/>
  <c r="DB74" i="5"/>
  <c r="DD74" i="5"/>
  <c r="DF74" i="5"/>
  <c r="DH74" i="5"/>
  <c r="DJ74" i="5"/>
  <c r="DL74" i="5"/>
  <c r="DN74" i="5"/>
  <c r="DP74" i="5"/>
  <c r="DR74" i="5"/>
  <c r="X72" i="5"/>
  <c r="Z72" i="5"/>
  <c r="AB72" i="5"/>
  <c r="AD72" i="5"/>
  <c r="AF72" i="5"/>
  <c r="AH72" i="5"/>
  <c r="AN72" i="5"/>
  <c r="AP72" i="5"/>
  <c r="AR72" i="5"/>
  <c r="AT72" i="5"/>
  <c r="AV72" i="5"/>
  <c r="AX72" i="5"/>
  <c r="AZ72" i="5"/>
  <c r="BB72" i="5"/>
  <c r="BD72" i="5"/>
  <c r="BF72" i="5"/>
  <c r="BH72" i="5"/>
  <c r="BJ72" i="5"/>
  <c r="BL72" i="5"/>
  <c r="BN72" i="5"/>
  <c r="BP72" i="5"/>
  <c r="BR72" i="5"/>
  <c r="BT72" i="5"/>
  <c r="BV72" i="5"/>
  <c r="BX72" i="5"/>
  <c r="BZ72" i="5"/>
  <c r="CB72" i="5"/>
  <c r="CD72" i="5"/>
  <c r="CF72" i="5"/>
  <c r="CH72" i="5"/>
  <c r="CJ72" i="5"/>
  <c r="CL72" i="5"/>
  <c r="CN72" i="5"/>
  <c r="CP72" i="5"/>
  <c r="CR72" i="5"/>
  <c r="CT72" i="5"/>
  <c r="CV72" i="5"/>
  <c r="CX72" i="5"/>
  <c r="CZ72" i="5"/>
  <c r="DB72" i="5"/>
  <c r="DD72" i="5"/>
  <c r="DF72" i="5"/>
  <c r="DH72" i="5"/>
  <c r="DJ72" i="5"/>
  <c r="DL72" i="5"/>
  <c r="DN72" i="5"/>
  <c r="DP72" i="5"/>
  <c r="DR72" i="5"/>
  <c r="X70" i="5"/>
  <c r="Z70" i="5"/>
  <c r="AB70" i="5"/>
  <c r="AD70" i="5"/>
  <c r="AF70" i="5"/>
  <c r="AH70" i="5"/>
  <c r="AN70" i="5"/>
  <c r="AP70" i="5"/>
  <c r="AR70" i="5"/>
  <c r="AT70" i="5"/>
  <c r="AV70" i="5"/>
  <c r="AX70" i="5"/>
  <c r="AZ70" i="5"/>
  <c r="BB70" i="5"/>
  <c r="BD70" i="5"/>
  <c r="BF70" i="5"/>
  <c r="BH70" i="5"/>
  <c r="BJ70" i="5"/>
  <c r="BL70" i="5"/>
  <c r="BN70" i="5"/>
  <c r="BP70" i="5"/>
  <c r="BR70" i="5"/>
  <c r="BT70" i="5"/>
  <c r="BV70" i="5"/>
  <c r="BX70" i="5"/>
  <c r="BZ70" i="5"/>
  <c r="CB70" i="5"/>
  <c r="CD70" i="5"/>
  <c r="CF70" i="5"/>
  <c r="CH70" i="5"/>
  <c r="CJ70" i="5"/>
  <c r="CL70" i="5"/>
  <c r="CN70" i="5"/>
  <c r="CP70" i="5"/>
  <c r="CR70" i="5"/>
  <c r="CT70" i="5"/>
  <c r="CV70" i="5"/>
  <c r="CX70" i="5"/>
  <c r="CZ70" i="5"/>
  <c r="DB70" i="5"/>
  <c r="DD70" i="5"/>
  <c r="DF70" i="5"/>
  <c r="DH70" i="5"/>
  <c r="DJ70" i="5"/>
  <c r="DL70" i="5"/>
  <c r="DN70" i="5"/>
  <c r="DP70" i="5"/>
  <c r="DR70" i="5"/>
  <c r="X68" i="5"/>
  <c r="Z68" i="5"/>
  <c r="AB68" i="5"/>
  <c r="AD68" i="5"/>
  <c r="AF68" i="5"/>
  <c r="AH68" i="5"/>
  <c r="AN68" i="5"/>
  <c r="AP68" i="5"/>
  <c r="AR68" i="5"/>
  <c r="AT68" i="5"/>
  <c r="AV68" i="5"/>
  <c r="AX68" i="5"/>
  <c r="AZ68" i="5"/>
  <c r="BB68" i="5"/>
  <c r="BD68" i="5"/>
  <c r="BF68" i="5"/>
  <c r="BH68" i="5"/>
  <c r="BJ68" i="5"/>
  <c r="BL68" i="5"/>
  <c r="BN68" i="5"/>
  <c r="BP68" i="5"/>
  <c r="BR68" i="5"/>
  <c r="BT68" i="5"/>
  <c r="BV68" i="5"/>
  <c r="BX68" i="5"/>
  <c r="BZ68" i="5"/>
  <c r="CB68" i="5"/>
  <c r="CD68" i="5"/>
  <c r="CF68" i="5"/>
  <c r="CH68" i="5"/>
  <c r="CJ68" i="5"/>
  <c r="CL68" i="5"/>
  <c r="CN68" i="5"/>
  <c r="CP68" i="5"/>
  <c r="CR68" i="5"/>
  <c r="CT68" i="5"/>
  <c r="CV68" i="5"/>
  <c r="CX68" i="5"/>
  <c r="CZ68" i="5"/>
  <c r="DB68" i="5"/>
  <c r="DD68" i="5"/>
  <c r="DF68" i="5"/>
  <c r="DH68" i="5"/>
  <c r="DJ68" i="5"/>
  <c r="DL68" i="5"/>
  <c r="DN68" i="5"/>
  <c r="DP68" i="5"/>
  <c r="DR68" i="5"/>
  <c r="X66" i="5"/>
  <c r="Z66" i="5"/>
  <c r="AB66" i="5"/>
  <c r="AD66" i="5"/>
  <c r="AF66" i="5"/>
  <c r="AH66" i="5"/>
  <c r="AN66" i="5"/>
  <c r="AP66" i="5"/>
  <c r="AR66" i="5"/>
  <c r="AT66" i="5"/>
  <c r="AV66" i="5"/>
  <c r="AX66" i="5"/>
  <c r="AZ66" i="5"/>
  <c r="BB66" i="5"/>
  <c r="BD66" i="5"/>
  <c r="BF66" i="5"/>
  <c r="BH66" i="5"/>
  <c r="BJ66" i="5"/>
  <c r="BL66" i="5"/>
  <c r="BN66" i="5"/>
  <c r="BP66" i="5"/>
  <c r="BR66" i="5"/>
  <c r="BT66" i="5"/>
  <c r="BV66" i="5"/>
  <c r="BX66" i="5"/>
  <c r="BZ66" i="5"/>
  <c r="CB66" i="5"/>
  <c r="CD66" i="5"/>
  <c r="CF66" i="5"/>
  <c r="CH66" i="5"/>
  <c r="CJ66" i="5"/>
  <c r="CL66" i="5"/>
  <c r="CN66" i="5"/>
  <c r="CP66" i="5"/>
  <c r="CR66" i="5"/>
  <c r="CT66" i="5"/>
  <c r="CV66" i="5"/>
  <c r="CX66" i="5"/>
  <c r="CZ66" i="5"/>
  <c r="DB66" i="5"/>
  <c r="DD66" i="5"/>
  <c r="DF66" i="5"/>
  <c r="DH66" i="5"/>
  <c r="DJ66" i="5"/>
  <c r="DL66" i="5"/>
  <c r="DN66" i="5"/>
  <c r="DP66" i="5"/>
  <c r="DR66" i="5"/>
  <c r="X64" i="5"/>
  <c r="Z64" i="5"/>
  <c r="AB64" i="5"/>
  <c r="AD64" i="5"/>
  <c r="AF64" i="5"/>
  <c r="AH64" i="5"/>
  <c r="AN64" i="5"/>
  <c r="AP64" i="5"/>
  <c r="AR64" i="5"/>
  <c r="AT64" i="5"/>
  <c r="AV64" i="5"/>
  <c r="AX64" i="5"/>
  <c r="AZ64" i="5"/>
  <c r="BB64" i="5"/>
  <c r="BD64" i="5"/>
  <c r="BF64" i="5"/>
  <c r="BH64" i="5"/>
  <c r="BJ64" i="5"/>
  <c r="BL64" i="5"/>
  <c r="BN64" i="5"/>
  <c r="BP64" i="5"/>
  <c r="BR64" i="5"/>
  <c r="BT64" i="5"/>
  <c r="BV64" i="5"/>
  <c r="BX64" i="5"/>
  <c r="BZ64" i="5"/>
  <c r="CB64" i="5"/>
  <c r="CD64" i="5"/>
  <c r="CF64" i="5"/>
  <c r="CH64" i="5"/>
  <c r="CJ64" i="5"/>
  <c r="CL64" i="5"/>
  <c r="CN64" i="5"/>
  <c r="CP64" i="5"/>
  <c r="CR64" i="5"/>
  <c r="CT64" i="5"/>
  <c r="CV64" i="5"/>
  <c r="CX64" i="5"/>
  <c r="CZ64" i="5"/>
  <c r="DB64" i="5"/>
  <c r="DD64" i="5"/>
  <c r="DF64" i="5"/>
  <c r="DH64" i="5"/>
  <c r="DJ64" i="5"/>
  <c r="DL64" i="5"/>
  <c r="DN64" i="5"/>
  <c r="DP64" i="5"/>
  <c r="DR64" i="5"/>
  <c r="X62" i="5"/>
  <c r="Z62" i="5"/>
  <c r="AB62" i="5"/>
  <c r="AD62" i="5"/>
  <c r="AF62" i="5"/>
  <c r="AH62" i="5"/>
  <c r="AN62" i="5"/>
  <c r="AP62" i="5"/>
  <c r="AR62" i="5"/>
  <c r="AT62" i="5"/>
  <c r="AV62" i="5"/>
  <c r="AX62" i="5"/>
  <c r="AZ62" i="5"/>
  <c r="BB62" i="5"/>
  <c r="BD62" i="5"/>
  <c r="BF62" i="5"/>
  <c r="BH62" i="5"/>
  <c r="BJ62" i="5"/>
  <c r="BL62" i="5"/>
  <c r="BN62" i="5"/>
  <c r="BP62" i="5"/>
  <c r="BR62" i="5"/>
  <c r="BT62" i="5"/>
  <c r="BV62" i="5"/>
  <c r="BX62" i="5"/>
  <c r="BZ62" i="5"/>
  <c r="CB62" i="5"/>
  <c r="CD62" i="5"/>
  <c r="CF62" i="5"/>
  <c r="CH62" i="5"/>
  <c r="CJ62" i="5"/>
  <c r="CL62" i="5"/>
  <c r="CN62" i="5"/>
  <c r="CP62" i="5"/>
  <c r="CR62" i="5"/>
  <c r="CT62" i="5"/>
  <c r="CV62" i="5"/>
  <c r="CX62" i="5"/>
  <c r="CZ62" i="5"/>
  <c r="DB62" i="5"/>
  <c r="DD62" i="5"/>
  <c r="DF62" i="5"/>
  <c r="DH62" i="5"/>
  <c r="DJ62" i="5"/>
  <c r="DL62" i="5"/>
  <c r="DN62" i="5"/>
  <c r="DP62" i="5"/>
  <c r="DR62" i="5"/>
  <c r="O63" i="5"/>
  <c r="X46" i="5"/>
  <c r="Z46" i="5"/>
  <c r="AB46" i="5"/>
  <c r="AD46" i="5"/>
  <c r="AF46" i="5"/>
  <c r="AH46" i="5"/>
  <c r="AN46" i="5"/>
  <c r="AP46" i="5"/>
  <c r="AR46" i="5"/>
  <c r="AT46" i="5"/>
  <c r="AV46" i="5"/>
  <c r="AX46" i="5"/>
  <c r="AZ46" i="5"/>
  <c r="BB46" i="5"/>
  <c r="BD46" i="5"/>
  <c r="BF46" i="5"/>
  <c r="BH46" i="5"/>
  <c r="BJ46" i="5"/>
  <c r="BL46" i="5"/>
  <c r="BN46" i="5"/>
  <c r="BP46" i="5"/>
  <c r="BR46" i="5"/>
  <c r="BT46" i="5"/>
  <c r="BV46" i="5"/>
  <c r="BX46" i="5"/>
  <c r="BZ46" i="5"/>
  <c r="CB46" i="5"/>
  <c r="CD46" i="5"/>
  <c r="CF46" i="5"/>
  <c r="CH46" i="5"/>
  <c r="CJ46" i="5"/>
  <c r="CL46" i="5"/>
  <c r="CN46" i="5"/>
  <c r="CP46" i="5"/>
  <c r="CR46" i="5"/>
  <c r="CT46" i="5"/>
  <c r="CV46" i="5"/>
  <c r="CX46" i="5"/>
  <c r="CZ46" i="5"/>
  <c r="DB46" i="5"/>
  <c r="DD46" i="5"/>
  <c r="DF46" i="5"/>
  <c r="DH46" i="5"/>
  <c r="DJ46" i="5"/>
  <c r="DL46" i="5"/>
  <c r="DN46" i="5"/>
  <c r="DP46" i="5"/>
  <c r="DR46" i="5"/>
  <c r="X44" i="5"/>
  <c r="Z44" i="5"/>
  <c r="AB44" i="5"/>
  <c r="AD44" i="5"/>
  <c r="AF44" i="5"/>
  <c r="AH44" i="5"/>
  <c r="AN44" i="5"/>
  <c r="AP44" i="5"/>
  <c r="AR44" i="5"/>
  <c r="AT44" i="5"/>
  <c r="AV44" i="5"/>
  <c r="AX44" i="5"/>
  <c r="AZ44" i="5"/>
  <c r="BB44" i="5"/>
  <c r="BD44" i="5"/>
  <c r="BF44" i="5"/>
  <c r="BH44" i="5"/>
  <c r="BJ44" i="5"/>
  <c r="BL44" i="5"/>
  <c r="BN44" i="5"/>
  <c r="BP44" i="5"/>
  <c r="BR44" i="5"/>
  <c r="BT44" i="5"/>
  <c r="BV44" i="5"/>
  <c r="BX44" i="5"/>
  <c r="BZ44" i="5"/>
  <c r="CB44" i="5"/>
  <c r="CD44" i="5"/>
  <c r="CF44" i="5"/>
  <c r="CH44" i="5"/>
  <c r="CJ44" i="5"/>
  <c r="CL44" i="5"/>
  <c r="CN44" i="5"/>
  <c r="CP44" i="5"/>
  <c r="CR44" i="5"/>
  <c r="CT44" i="5"/>
  <c r="CV44" i="5"/>
  <c r="CX44" i="5"/>
  <c r="CZ44" i="5"/>
  <c r="DB44" i="5"/>
  <c r="DD44" i="5"/>
  <c r="DF44" i="5"/>
  <c r="DH44" i="5"/>
  <c r="DJ44" i="5"/>
  <c r="DL44" i="5"/>
  <c r="DN44" i="5"/>
  <c r="DP44" i="5"/>
  <c r="DR44" i="5"/>
  <c r="X42" i="5"/>
  <c r="Z42" i="5"/>
  <c r="AB42" i="5"/>
  <c r="AD42" i="5"/>
  <c r="AF42" i="5"/>
  <c r="AH42" i="5"/>
  <c r="AN42" i="5"/>
  <c r="AP42" i="5"/>
  <c r="AR42" i="5"/>
  <c r="AT42" i="5"/>
  <c r="AV42" i="5"/>
  <c r="AX42" i="5"/>
  <c r="AZ42" i="5"/>
  <c r="BB42" i="5"/>
  <c r="BD42" i="5"/>
  <c r="BF42" i="5"/>
  <c r="BH42" i="5"/>
  <c r="BJ42" i="5"/>
  <c r="BL42" i="5"/>
  <c r="BN42" i="5"/>
  <c r="BP42" i="5"/>
  <c r="BR42" i="5"/>
  <c r="BT42" i="5"/>
  <c r="BV42" i="5"/>
  <c r="BX42" i="5"/>
  <c r="BZ42" i="5"/>
  <c r="CB42" i="5"/>
  <c r="CD42" i="5"/>
  <c r="CF42" i="5"/>
  <c r="CH42" i="5"/>
  <c r="CJ42" i="5"/>
  <c r="CL42" i="5"/>
  <c r="CN42" i="5"/>
  <c r="CP42" i="5"/>
  <c r="CR42" i="5"/>
  <c r="CT42" i="5"/>
  <c r="CV42" i="5"/>
  <c r="CX42" i="5"/>
  <c r="CZ42" i="5"/>
  <c r="DB42" i="5"/>
  <c r="DD42" i="5"/>
  <c r="DF42" i="5"/>
  <c r="DH42" i="5"/>
  <c r="DJ42" i="5"/>
  <c r="DL42" i="5"/>
  <c r="DN42" i="5"/>
  <c r="DP42" i="5"/>
  <c r="DR42" i="5"/>
  <c r="X40" i="5"/>
  <c r="Z40" i="5"/>
  <c r="AB40" i="5"/>
  <c r="AD40" i="5"/>
  <c r="AF40" i="5"/>
  <c r="AH40" i="5"/>
  <c r="AN40" i="5"/>
  <c r="AP40" i="5"/>
  <c r="AR40" i="5"/>
  <c r="AT40" i="5"/>
  <c r="AV40" i="5"/>
  <c r="AX40" i="5"/>
  <c r="AZ40" i="5"/>
  <c r="BB40" i="5"/>
  <c r="BD40" i="5"/>
  <c r="BF40" i="5"/>
  <c r="BH40" i="5"/>
  <c r="BJ40" i="5"/>
  <c r="BL40" i="5"/>
  <c r="BN40" i="5"/>
  <c r="BP40" i="5"/>
  <c r="BR40" i="5"/>
  <c r="BT40" i="5"/>
  <c r="BV40" i="5"/>
  <c r="BX40" i="5"/>
  <c r="BZ40" i="5"/>
  <c r="CB40" i="5"/>
  <c r="CD40" i="5"/>
  <c r="CF40" i="5"/>
  <c r="CH40" i="5"/>
  <c r="CJ40" i="5"/>
  <c r="CL40" i="5"/>
  <c r="CN40" i="5"/>
  <c r="CP40" i="5"/>
  <c r="CR40" i="5"/>
  <c r="CT40" i="5"/>
  <c r="CV40" i="5"/>
  <c r="CX40" i="5"/>
  <c r="CZ40" i="5"/>
  <c r="DB40" i="5"/>
  <c r="DD40" i="5"/>
  <c r="DF40" i="5"/>
  <c r="DH40" i="5"/>
  <c r="DJ40" i="5"/>
  <c r="DL40" i="5"/>
  <c r="DN40" i="5"/>
  <c r="DP40" i="5"/>
  <c r="DR40" i="5"/>
  <c r="X38" i="5"/>
  <c r="Z38" i="5"/>
  <c r="AB38" i="5"/>
  <c r="AD38" i="5"/>
  <c r="AF38" i="5"/>
  <c r="AH38" i="5"/>
  <c r="AN38" i="5"/>
  <c r="AP38" i="5"/>
  <c r="AR38" i="5"/>
  <c r="AT38" i="5"/>
  <c r="AV38" i="5"/>
  <c r="AX38" i="5"/>
  <c r="AZ38" i="5"/>
  <c r="BB38" i="5"/>
  <c r="BD38" i="5"/>
  <c r="BF38" i="5"/>
  <c r="BH38" i="5"/>
  <c r="BJ38" i="5"/>
  <c r="BL38" i="5"/>
  <c r="BN38" i="5"/>
  <c r="BP38" i="5"/>
  <c r="BR38" i="5"/>
  <c r="BT38" i="5"/>
  <c r="BV38" i="5"/>
  <c r="BX38" i="5"/>
  <c r="BZ38" i="5"/>
  <c r="CB38" i="5"/>
  <c r="CD38" i="5"/>
  <c r="CF38" i="5"/>
  <c r="CH38" i="5"/>
  <c r="CJ38" i="5"/>
  <c r="CL38" i="5"/>
  <c r="CN38" i="5"/>
  <c r="CP38" i="5"/>
  <c r="CR38" i="5"/>
  <c r="CT38" i="5"/>
  <c r="CV38" i="5"/>
  <c r="CX38" i="5"/>
  <c r="CZ38" i="5"/>
  <c r="DB38" i="5"/>
  <c r="DD38" i="5"/>
  <c r="DF38" i="5"/>
  <c r="DH38" i="5"/>
  <c r="DJ38" i="5"/>
  <c r="DL38" i="5"/>
  <c r="DN38" i="5"/>
  <c r="DP38" i="5"/>
  <c r="DR38" i="5"/>
  <c r="X36" i="5"/>
  <c r="Z36" i="5"/>
  <c r="AB36" i="5"/>
  <c r="AD36" i="5"/>
  <c r="AF36" i="5"/>
  <c r="AH36" i="5"/>
  <c r="AN36" i="5"/>
  <c r="AP36" i="5"/>
  <c r="AR36" i="5"/>
  <c r="AT36" i="5"/>
  <c r="AV36" i="5"/>
  <c r="AX36" i="5"/>
  <c r="AZ36" i="5"/>
  <c r="BB36" i="5"/>
  <c r="BD36" i="5"/>
  <c r="BF36" i="5"/>
  <c r="BH36" i="5"/>
  <c r="BJ36" i="5"/>
  <c r="BL36" i="5"/>
  <c r="BN36" i="5"/>
  <c r="BP36" i="5"/>
  <c r="BR36" i="5"/>
  <c r="BT36" i="5"/>
  <c r="BV36" i="5"/>
  <c r="BX36" i="5"/>
  <c r="BZ36" i="5"/>
  <c r="CB36" i="5"/>
  <c r="CD36" i="5"/>
  <c r="CF36" i="5"/>
  <c r="CH36" i="5"/>
  <c r="CJ36" i="5"/>
  <c r="CL36" i="5"/>
  <c r="CN36" i="5"/>
  <c r="CP36" i="5"/>
  <c r="CR36" i="5"/>
  <c r="CT36" i="5"/>
  <c r="CV36" i="5"/>
  <c r="CX36" i="5"/>
  <c r="CZ36" i="5"/>
  <c r="DB36" i="5"/>
  <c r="DD36" i="5"/>
  <c r="DF36" i="5"/>
  <c r="DH36" i="5"/>
  <c r="DJ36" i="5"/>
  <c r="DL36" i="5"/>
  <c r="DN36" i="5"/>
  <c r="DP36" i="5"/>
  <c r="DR36" i="5"/>
  <c r="X45" i="5"/>
  <c r="Z45" i="5"/>
  <c r="AB45" i="5"/>
  <c r="AD45" i="5"/>
  <c r="AF45" i="5"/>
  <c r="AH45" i="5"/>
  <c r="AN45" i="5"/>
  <c r="AP45" i="5"/>
  <c r="AR45" i="5"/>
  <c r="AT45" i="5"/>
  <c r="AV45" i="5"/>
  <c r="AX45" i="5"/>
  <c r="AZ45" i="5"/>
  <c r="BB45" i="5"/>
  <c r="BD45" i="5"/>
  <c r="BF45" i="5"/>
  <c r="BH45" i="5"/>
  <c r="BJ45" i="5"/>
  <c r="BL45" i="5"/>
  <c r="BN45" i="5"/>
  <c r="BP45" i="5"/>
  <c r="BR45" i="5"/>
  <c r="BT45" i="5"/>
  <c r="BV45" i="5"/>
  <c r="BX45" i="5"/>
  <c r="BZ45" i="5"/>
  <c r="CB45" i="5"/>
  <c r="CD45" i="5"/>
  <c r="CF45" i="5"/>
  <c r="CH45" i="5"/>
  <c r="CJ45" i="5"/>
  <c r="CL45" i="5"/>
  <c r="CN45" i="5"/>
  <c r="CP45" i="5"/>
  <c r="CR45" i="5"/>
  <c r="CT45" i="5"/>
  <c r="CV45" i="5"/>
  <c r="CX45" i="5"/>
  <c r="CZ45" i="5"/>
  <c r="DB45" i="5"/>
  <c r="DD45" i="5"/>
  <c r="DF45" i="5"/>
  <c r="DH45" i="5"/>
  <c r="DJ45" i="5"/>
  <c r="DL45" i="5"/>
  <c r="DN45" i="5"/>
  <c r="DP45" i="5"/>
  <c r="DR45" i="5"/>
  <c r="X43" i="5"/>
  <c r="Z43" i="5"/>
  <c r="AB43" i="5"/>
  <c r="AD43" i="5"/>
  <c r="AF43" i="5"/>
  <c r="AH43" i="5"/>
  <c r="AN43" i="5"/>
  <c r="AP43" i="5"/>
  <c r="AR43" i="5"/>
  <c r="AT43" i="5"/>
  <c r="AV43" i="5"/>
  <c r="AX43" i="5"/>
  <c r="AZ43" i="5"/>
  <c r="BB43" i="5"/>
  <c r="BD43" i="5"/>
  <c r="BF43" i="5"/>
  <c r="BH43" i="5"/>
  <c r="BJ43" i="5"/>
  <c r="BL43" i="5"/>
  <c r="BN43" i="5"/>
  <c r="BP43" i="5"/>
  <c r="BR43" i="5"/>
  <c r="BT43" i="5"/>
  <c r="BV43" i="5"/>
  <c r="BX43" i="5"/>
  <c r="BZ43" i="5"/>
  <c r="CB43" i="5"/>
  <c r="CD43" i="5"/>
  <c r="CF43" i="5"/>
  <c r="CH43" i="5"/>
  <c r="CJ43" i="5"/>
  <c r="CL43" i="5"/>
  <c r="CN43" i="5"/>
  <c r="CP43" i="5"/>
  <c r="CR43" i="5"/>
  <c r="CT43" i="5"/>
  <c r="CV43" i="5"/>
  <c r="CX43" i="5"/>
  <c r="CZ43" i="5"/>
  <c r="DB43" i="5"/>
  <c r="DD43" i="5"/>
  <c r="DF43" i="5"/>
  <c r="DH43" i="5"/>
  <c r="DJ43" i="5"/>
  <c r="DL43" i="5"/>
  <c r="DN43" i="5"/>
  <c r="DP43" i="5"/>
  <c r="DR43" i="5"/>
  <c r="X41" i="5"/>
  <c r="Z41" i="5"/>
  <c r="AB41" i="5"/>
  <c r="AD41" i="5"/>
  <c r="AF41" i="5"/>
  <c r="AH41" i="5"/>
  <c r="AN41" i="5"/>
  <c r="AP41" i="5"/>
  <c r="AR41" i="5"/>
  <c r="AT41" i="5"/>
  <c r="AV41" i="5"/>
  <c r="AX41" i="5"/>
  <c r="AZ41" i="5"/>
  <c r="BB41" i="5"/>
  <c r="BD41" i="5"/>
  <c r="BF41" i="5"/>
  <c r="BH41" i="5"/>
  <c r="BJ41" i="5"/>
  <c r="BL41" i="5"/>
  <c r="BN41" i="5"/>
  <c r="BP41" i="5"/>
  <c r="BR41" i="5"/>
  <c r="BT41" i="5"/>
  <c r="BV41" i="5"/>
  <c r="BX41" i="5"/>
  <c r="BZ41" i="5"/>
  <c r="CB41" i="5"/>
  <c r="CD41" i="5"/>
  <c r="CF41" i="5"/>
  <c r="CH41" i="5"/>
  <c r="CJ41" i="5"/>
  <c r="CL41" i="5"/>
  <c r="CN41" i="5"/>
  <c r="CP41" i="5"/>
  <c r="CR41" i="5"/>
  <c r="CT41" i="5"/>
  <c r="CV41" i="5"/>
  <c r="CX41" i="5"/>
  <c r="CZ41" i="5"/>
  <c r="DB41" i="5"/>
  <c r="DD41" i="5"/>
  <c r="DF41" i="5"/>
  <c r="DH41" i="5"/>
  <c r="DJ41" i="5"/>
  <c r="DL41" i="5"/>
  <c r="DN41" i="5"/>
  <c r="DP41" i="5"/>
  <c r="DR41" i="5"/>
  <c r="X39" i="5"/>
  <c r="Z39" i="5"/>
  <c r="AB39" i="5"/>
  <c r="AD39" i="5"/>
  <c r="AF39" i="5"/>
  <c r="AH39" i="5"/>
  <c r="AN39" i="5"/>
  <c r="AP39" i="5"/>
  <c r="AR39" i="5"/>
  <c r="AT39" i="5"/>
  <c r="AV39" i="5"/>
  <c r="AX39" i="5"/>
  <c r="AZ39" i="5"/>
  <c r="BB39" i="5"/>
  <c r="BD39" i="5"/>
  <c r="BF39" i="5"/>
  <c r="BH39" i="5"/>
  <c r="BJ39" i="5"/>
  <c r="BL39" i="5"/>
  <c r="BN39" i="5"/>
  <c r="BP39" i="5"/>
  <c r="BR39" i="5"/>
  <c r="BT39" i="5"/>
  <c r="BV39" i="5"/>
  <c r="BX39" i="5"/>
  <c r="BZ39" i="5"/>
  <c r="CB39" i="5"/>
  <c r="CD39" i="5"/>
  <c r="CF39" i="5"/>
  <c r="CH39" i="5"/>
  <c r="CJ39" i="5"/>
  <c r="CL39" i="5"/>
  <c r="CN39" i="5"/>
  <c r="CP39" i="5"/>
  <c r="CR39" i="5"/>
  <c r="CT39" i="5"/>
  <c r="CV39" i="5"/>
  <c r="CX39" i="5"/>
  <c r="CZ39" i="5"/>
  <c r="DB39" i="5"/>
  <c r="DD39" i="5"/>
  <c r="DF39" i="5"/>
  <c r="DH39" i="5"/>
  <c r="DJ39" i="5"/>
  <c r="DL39" i="5"/>
  <c r="DN39" i="5"/>
  <c r="DP39" i="5"/>
  <c r="DR39" i="5"/>
  <c r="X37" i="5"/>
  <c r="Z37" i="5"/>
  <c r="AB37" i="5"/>
  <c r="AD37" i="5"/>
  <c r="AF37" i="5"/>
  <c r="AH37" i="5"/>
  <c r="AN37" i="5"/>
  <c r="AP37" i="5"/>
  <c r="AR37" i="5"/>
  <c r="AT37" i="5"/>
  <c r="AV37" i="5"/>
  <c r="AX37" i="5"/>
  <c r="AZ37" i="5"/>
  <c r="BB37" i="5"/>
  <c r="BD37" i="5"/>
  <c r="BF37" i="5"/>
  <c r="BH37" i="5"/>
  <c r="BJ37" i="5"/>
  <c r="BL37" i="5"/>
  <c r="BN37" i="5"/>
  <c r="BP37" i="5"/>
  <c r="BR37" i="5"/>
  <c r="BT37" i="5"/>
  <c r="BV37" i="5"/>
  <c r="BX37" i="5"/>
  <c r="BZ37" i="5"/>
  <c r="CB37" i="5"/>
  <c r="CD37" i="5"/>
  <c r="CF37" i="5"/>
  <c r="CH37" i="5"/>
  <c r="CJ37" i="5"/>
  <c r="CL37" i="5"/>
  <c r="CN37" i="5"/>
  <c r="CP37" i="5"/>
  <c r="CR37" i="5"/>
  <c r="CT37" i="5"/>
  <c r="CV37" i="5"/>
  <c r="CX37" i="5"/>
  <c r="CZ37" i="5"/>
  <c r="DB37" i="5"/>
  <c r="DD37" i="5"/>
  <c r="DF37" i="5"/>
  <c r="DH37" i="5"/>
  <c r="DJ37" i="5"/>
  <c r="DL37" i="5"/>
  <c r="DN37" i="5"/>
  <c r="DP37" i="5"/>
  <c r="DR37" i="5"/>
  <c r="DR61" i="5"/>
  <c r="DP61" i="5"/>
  <c r="DN61" i="5"/>
  <c r="DL61" i="5"/>
  <c r="DJ61" i="5"/>
  <c r="DH61" i="5"/>
  <c r="DF61" i="5"/>
  <c r="DD61" i="5"/>
  <c r="DB61" i="5"/>
  <c r="CZ61" i="5"/>
  <c r="CX61" i="5"/>
  <c r="CV61" i="5"/>
  <c r="CT61" i="5"/>
  <c r="CR61" i="5"/>
  <c r="CP61" i="5"/>
  <c r="CN61" i="5"/>
  <c r="CL61" i="5"/>
  <c r="CJ61" i="5"/>
  <c r="CH61" i="5"/>
  <c r="CF61" i="5"/>
  <c r="CD61" i="5"/>
  <c r="CB61" i="5"/>
  <c r="BZ61" i="5"/>
  <c r="BX61" i="5"/>
  <c r="BV61" i="5"/>
  <c r="BT61" i="5"/>
  <c r="BR61" i="5"/>
  <c r="BP61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H61" i="5"/>
  <c r="AF61" i="5"/>
  <c r="AD61" i="5"/>
  <c r="AB61" i="5"/>
  <c r="Z61" i="5"/>
  <c r="X61" i="5"/>
  <c r="DR60" i="5"/>
  <c r="DP60" i="5"/>
  <c r="DN60" i="5"/>
  <c r="DL60" i="5"/>
  <c r="DJ60" i="5"/>
  <c r="DH60" i="5"/>
  <c r="DF60" i="5"/>
  <c r="DD60" i="5"/>
  <c r="DB60" i="5"/>
  <c r="CZ60" i="5"/>
  <c r="CX60" i="5"/>
  <c r="CV60" i="5"/>
  <c r="CT60" i="5"/>
  <c r="CR60" i="5"/>
  <c r="CP60" i="5"/>
  <c r="CN60" i="5"/>
  <c r="CL60" i="5"/>
  <c r="CJ60" i="5"/>
  <c r="CH60" i="5"/>
  <c r="CF60" i="5"/>
  <c r="CD60" i="5"/>
  <c r="CB60" i="5"/>
  <c r="BZ60" i="5"/>
  <c r="BX60" i="5"/>
  <c r="BV60" i="5"/>
  <c r="BT60" i="5"/>
  <c r="BR60" i="5"/>
  <c r="BP60" i="5"/>
  <c r="BN60" i="5"/>
  <c r="BL60" i="5"/>
  <c r="BJ60" i="5"/>
  <c r="BH60" i="5"/>
  <c r="BF60" i="5"/>
  <c r="BD60" i="5"/>
  <c r="BB60" i="5"/>
  <c r="AZ60" i="5"/>
  <c r="AX60" i="5"/>
  <c r="AV60" i="5"/>
  <c r="AT60" i="5"/>
  <c r="AR60" i="5"/>
  <c r="AP60" i="5"/>
  <c r="AN60" i="5"/>
  <c r="AH60" i="5"/>
  <c r="AF60" i="5"/>
  <c r="AD60" i="5"/>
  <c r="AB60" i="5"/>
  <c r="Z60" i="5"/>
  <c r="X60" i="5"/>
  <c r="DR59" i="5"/>
  <c r="DP59" i="5"/>
  <c r="DN59" i="5"/>
  <c r="DL59" i="5"/>
  <c r="DJ59" i="5"/>
  <c r="DH59" i="5"/>
  <c r="DF59" i="5"/>
  <c r="DD59" i="5"/>
  <c r="DB59" i="5"/>
  <c r="CZ59" i="5"/>
  <c r="CX59" i="5"/>
  <c r="CV59" i="5"/>
  <c r="CT59" i="5"/>
  <c r="CR59" i="5"/>
  <c r="CP59" i="5"/>
  <c r="CN59" i="5"/>
  <c r="CL59" i="5"/>
  <c r="CJ59" i="5"/>
  <c r="CH59" i="5"/>
  <c r="CF59" i="5"/>
  <c r="CD59" i="5"/>
  <c r="CB59" i="5"/>
  <c r="BZ59" i="5"/>
  <c r="BX59" i="5"/>
  <c r="BV59" i="5"/>
  <c r="BT59" i="5"/>
  <c r="BR59" i="5"/>
  <c r="BP59" i="5"/>
  <c r="BN59" i="5"/>
  <c r="BL59" i="5"/>
  <c r="BJ59" i="5"/>
  <c r="BH59" i="5"/>
  <c r="BF59" i="5"/>
  <c r="BD59" i="5"/>
  <c r="BB59" i="5"/>
  <c r="AZ59" i="5"/>
  <c r="AX59" i="5"/>
  <c r="AV59" i="5"/>
  <c r="AT59" i="5"/>
  <c r="AR59" i="5"/>
  <c r="AP59" i="5"/>
  <c r="AN59" i="5"/>
  <c r="AH59" i="5"/>
  <c r="AF59" i="5"/>
  <c r="AD59" i="5"/>
  <c r="AB59" i="5"/>
  <c r="Z59" i="5"/>
  <c r="X59" i="5"/>
  <c r="DR58" i="5"/>
  <c r="DP58" i="5"/>
  <c r="DN58" i="5"/>
  <c r="DL58" i="5"/>
  <c r="DJ58" i="5"/>
  <c r="DH58" i="5"/>
  <c r="DF58" i="5"/>
  <c r="DD58" i="5"/>
  <c r="DB58" i="5"/>
  <c r="CZ58" i="5"/>
  <c r="CX58" i="5"/>
  <c r="CV58" i="5"/>
  <c r="CT58" i="5"/>
  <c r="CR58" i="5"/>
  <c r="CP58" i="5"/>
  <c r="CN58" i="5"/>
  <c r="CL58" i="5"/>
  <c r="CJ58" i="5"/>
  <c r="CH58" i="5"/>
  <c r="CF58" i="5"/>
  <c r="CD58" i="5"/>
  <c r="CB58" i="5"/>
  <c r="BZ58" i="5"/>
  <c r="BX58" i="5"/>
  <c r="BV58" i="5"/>
  <c r="BT58" i="5"/>
  <c r="BR58" i="5"/>
  <c r="BP58" i="5"/>
  <c r="BN58" i="5"/>
  <c r="BL58" i="5"/>
  <c r="BJ58" i="5"/>
  <c r="BH58" i="5"/>
  <c r="BF58" i="5"/>
  <c r="BD58" i="5"/>
  <c r="BB58" i="5"/>
  <c r="AZ58" i="5"/>
  <c r="AX58" i="5"/>
  <c r="AV58" i="5"/>
  <c r="AT58" i="5"/>
  <c r="AR58" i="5"/>
  <c r="AP58" i="5"/>
  <c r="AN58" i="5"/>
  <c r="AH58" i="5"/>
  <c r="AF58" i="5"/>
  <c r="AD58" i="5"/>
  <c r="AB58" i="5"/>
  <c r="Z58" i="5"/>
  <c r="X58" i="5"/>
  <c r="DR57" i="5"/>
  <c r="DP57" i="5"/>
  <c r="DN57" i="5"/>
  <c r="DL57" i="5"/>
  <c r="DJ57" i="5"/>
  <c r="DH57" i="5"/>
  <c r="DF57" i="5"/>
  <c r="DD57" i="5"/>
  <c r="DB57" i="5"/>
  <c r="CZ57" i="5"/>
  <c r="CX57" i="5"/>
  <c r="CV57" i="5"/>
  <c r="CT57" i="5"/>
  <c r="CR57" i="5"/>
  <c r="CP57" i="5"/>
  <c r="CN57" i="5"/>
  <c r="CL57" i="5"/>
  <c r="CJ57" i="5"/>
  <c r="CH57" i="5"/>
  <c r="CF57" i="5"/>
  <c r="CD57" i="5"/>
  <c r="CB57" i="5"/>
  <c r="BZ57" i="5"/>
  <c r="BX57" i="5"/>
  <c r="BV57" i="5"/>
  <c r="BT57" i="5"/>
  <c r="BR57" i="5"/>
  <c r="BP57" i="5"/>
  <c r="BN57" i="5"/>
  <c r="BL57" i="5"/>
  <c r="BJ57" i="5"/>
  <c r="BH57" i="5"/>
  <c r="BF57" i="5"/>
  <c r="BD57" i="5"/>
  <c r="BB57" i="5"/>
  <c r="AZ57" i="5"/>
  <c r="AX57" i="5"/>
  <c r="AV57" i="5"/>
  <c r="AT57" i="5"/>
  <c r="AR57" i="5"/>
  <c r="AP57" i="5"/>
  <c r="AN57" i="5"/>
  <c r="AH57" i="5"/>
  <c r="AF57" i="5"/>
  <c r="AD57" i="5"/>
  <c r="AB57" i="5"/>
  <c r="Z57" i="5"/>
  <c r="X57" i="5"/>
  <c r="DR56" i="5"/>
  <c r="DP56" i="5"/>
  <c r="DN56" i="5"/>
  <c r="DL56" i="5"/>
  <c r="DJ56" i="5"/>
  <c r="DH56" i="5"/>
  <c r="DF56" i="5"/>
  <c r="DD56" i="5"/>
  <c r="DB56" i="5"/>
  <c r="CZ56" i="5"/>
  <c r="CX56" i="5"/>
  <c r="CV56" i="5"/>
  <c r="CT56" i="5"/>
  <c r="CR56" i="5"/>
  <c r="CP56" i="5"/>
  <c r="CN56" i="5"/>
  <c r="CL56" i="5"/>
  <c r="CJ56" i="5"/>
  <c r="CH56" i="5"/>
  <c r="CF56" i="5"/>
  <c r="CD56" i="5"/>
  <c r="CB56" i="5"/>
  <c r="BZ56" i="5"/>
  <c r="BX56" i="5"/>
  <c r="BV56" i="5"/>
  <c r="BT56" i="5"/>
  <c r="BR56" i="5"/>
  <c r="BP56" i="5"/>
  <c r="BN56" i="5"/>
  <c r="BL56" i="5"/>
  <c r="BJ56" i="5"/>
  <c r="BH56" i="5"/>
  <c r="BF56" i="5"/>
  <c r="BD56" i="5"/>
  <c r="BB56" i="5"/>
  <c r="AZ56" i="5"/>
  <c r="AX56" i="5"/>
  <c r="AV56" i="5"/>
  <c r="AT56" i="5"/>
  <c r="AR56" i="5"/>
  <c r="AP56" i="5"/>
  <c r="AN56" i="5"/>
  <c r="AH56" i="5"/>
  <c r="AF56" i="5"/>
  <c r="AD56" i="5"/>
  <c r="AB56" i="5"/>
  <c r="Z56" i="5"/>
  <c r="X56" i="5"/>
  <c r="DR55" i="5"/>
  <c r="DP55" i="5"/>
  <c r="DN55" i="5"/>
  <c r="DL55" i="5"/>
  <c r="DJ55" i="5"/>
  <c r="DH55" i="5"/>
  <c r="DF55" i="5"/>
  <c r="DD55" i="5"/>
  <c r="DB55" i="5"/>
  <c r="CZ55" i="5"/>
  <c r="CX55" i="5"/>
  <c r="CV55" i="5"/>
  <c r="CT55" i="5"/>
  <c r="CR55" i="5"/>
  <c r="CP55" i="5"/>
  <c r="CN55" i="5"/>
  <c r="CL55" i="5"/>
  <c r="CJ55" i="5"/>
  <c r="CH55" i="5"/>
  <c r="CF55" i="5"/>
  <c r="CD55" i="5"/>
  <c r="CB55" i="5"/>
  <c r="BZ55" i="5"/>
  <c r="BX55" i="5"/>
  <c r="BV55" i="5"/>
  <c r="BT55" i="5"/>
  <c r="BR55" i="5"/>
  <c r="BP55" i="5"/>
  <c r="BN55" i="5"/>
  <c r="BL55" i="5"/>
  <c r="BJ55" i="5"/>
  <c r="BH55" i="5"/>
  <c r="BF55" i="5"/>
  <c r="BD55" i="5"/>
  <c r="BB55" i="5"/>
  <c r="AZ55" i="5"/>
  <c r="AX55" i="5"/>
  <c r="AV55" i="5"/>
  <c r="AT55" i="5"/>
  <c r="AR55" i="5"/>
  <c r="AP55" i="5"/>
  <c r="AN55" i="5"/>
  <c r="AH55" i="5"/>
  <c r="AF55" i="5"/>
  <c r="AD55" i="5"/>
  <c r="AB55" i="5"/>
  <c r="Z55" i="5"/>
  <c r="X55" i="5"/>
  <c r="DR54" i="5"/>
  <c r="DP54" i="5"/>
  <c r="DN54" i="5"/>
  <c r="DL54" i="5"/>
  <c r="DJ54" i="5"/>
  <c r="DH54" i="5"/>
  <c r="DF54" i="5"/>
  <c r="DD54" i="5"/>
  <c r="DB54" i="5"/>
  <c r="CZ54" i="5"/>
  <c r="CX54" i="5"/>
  <c r="CV54" i="5"/>
  <c r="CT54" i="5"/>
  <c r="CR54" i="5"/>
  <c r="CP54" i="5"/>
  <c r="CN54" i="5"/>
  <c r="CL54" i="5"/>
  <c r="CJ54" i="5"/>
  <c r="CH54" i="5"/>
  <c r="CF54" i="5"/>
  <c r="CD54" i="5"/>
  <c r="CB54" i="5"/>
  <c r="BZ54" i="5"/>
  <c r="BX54" i="5"/>
  <c r="BV54" i="5"/>
  <c r="BT54" i="5"/>
  <c r="BR54" i="5"/>
  <c r="BP54" i="5"/>
  <c r="BN54" i="5"/>
  <c r="BL54" i="5"/>
  <c r="BJ54" i="5"/>
  <c r="BH54" i="5"/>
  <c r="BF54" i="5"/>
  <c r="BD54" i="5"/>
  <c r="BB54" i="5"/>
  <c r="AZ54" i="5"/>
  <c r="AX54" i="5"/>
  <c r="AV54" i="5"/>
  <c r="AT54" i="5"/>
  <c r="AR54" i="5"/>
  <c r="AP54" i="5"/>
  <c r="AN54" i="5"/>
  <c r="AH54" i="5"/>
  <c r="AF54" i="5"/>
  <c r="AD54" i="5"/>
  <c r="AB54" i="5"/>
  <c r="Z54" i="5"/>
  <c r="X54" i="5"/>
  <c r="DR53" i="5"/>
  <c r="DP53" i="5"/>
  <c r="DN53" i="5"/>
  <c r="DL53" i="5"/>
  <c r="DJ53" i="5"/>
  <c r="DH53" i="5"/>
  <c r="DF53" i="5"/>
  <c r="DD53" i="5"/>
  <c r="DB53" i="5"/>
  <c r="CZ53" i="5"/>
  <c r="CX53" i="5"/>
  <c r="CV53" i="5"/>
  <c r="CT53" i="5"/>
  <c r="CR53" i="5"/>
  <c r="CP53" i="5"/>
  <c r="CN53" i="5"/>
  <c r="CL53" i="5"/>
  <c r="CJ53" i="5"/>
  <c r="CH53" i="5"/>
  <c r="CF53" i="5"/>
  <c r="CD53" i="5"/>
  <c r="CB53" i="5"/>
  <c r="BZ53" i="5"/>
  <c r="BX53" i="5"/>
  <c r="BV53" i="5"/>
  <c r="BT53" i="5"/>
  <c r="BR53" i="5"/>
  <c r="BP53" i="5"/>
  <c r="BN53" i="5"/>
  <c r="BL53" i="5"/>
  <c r="BJ53" i="5"/>
  <c r="BH53" i="5"/>
  <c r="BF53" i="5"/>
  <c r="BD53" i="5"/>
  <c r="BB53" i="5"/>
  <c r="AZ53" i="5"/>
  <c r="AX53" i="5"/>
  <c r="AV53" i="5"/>
  <c r="AT53" i="5"/>
  <c r="AR53" i="5"/>
  <c r="AP53" i="5"/>
  <c r="AN53" i="5"/>
  <c r="AH53" i="5"/>
  <c r="AF53" i="5"/>
  <c r="AD53" i="5"/>
  <c r="AB53" i="5"/>
  <c r="Z53" i="5"/>
  <c r="X53" i="5"/>
  <c r="DR52" i="5"/>
  <c r="DP52" i="5"/>
  <c r="DN52" i="5"/>
  <c r="DL52" i="5"/>
  <c r="DJ52" i="5"/>
  <c r="DH52" i="5"/>
  <c r="DF52" i="5"/>
  <c r="DD52" i="5"/>
  <c r="DB52" i="5"/>
  <c r="CZ52" i="5"/>
  <c r="CX52" i="5"/>
  <c r="CV52" i="5"/>
  <c r="CT52" i="5"/>
  <c r="CR52" i="5"/>
  <c r="CP52" i="5"/>
  <c r="CN52" i="5"/>
  <c r="CL52" i="5"/>
  <c r="CJ52" i="5"/>
  <c r="CH52" i="5"/>
  <c r="CF52" i="5"/>
  <c r="CD52" i="5"/>
  <c r="CB52" i="5"/>
  <c r="BZ52" i="5"/>
  <c r="BX52" i="5"/>
  <c r="BV52" i="5"/>
  <c r="BT52" i="5"/>
  <c r="BR52" i="5"/>
  <c r="BP52" i="5"/>
  <c r="BN52" i="5"/>
  <c r="BL52" i="5"/>
  <c r="BJ52" i="5"/>
  <c r="BH52" i="5"/>
  <c r="BF52" i="5"/>
  <c r="BD52" i="5"/>
  <c r="BB52" i="5"/>
  <c r="AZ52" i="5"/>
  <c r="AX52" i="5"/>
  <c r="AV52" i="5"/>
  <c r="AT52" i="5"/>
  <c r="AR52" i="5"/>
  <c r="AP52" i="5"/>
  <c r="AN52" i="5"/>
  <c r="AH52" i="5"/>
  <c r="AF52" i="5"/>
  <c r="AD52" i="5"/>
  <c r="AB52" i="5"/>
  <c r="Z52" i="5"/>
  <c r="X52" i="5"/>
  <c r="DR51" i="5"/>
  <c r="DP51" i="5"/>
  <c r="DN51" i="5"/>
  <c r="DL51" i="5"/>
  <c r="DJ51" i="5"/>
  <c r="DH51" i="5"/>
  <c r="DF51" i="5"/>
  <c r="DD51" i="5"/>
  <c r="DB51" i="5"/>
  <c r="CZ51" i="5"/>
  <c r="CX51" i="5"/>
  <c r="CV51" i="5"/>
  <c r="CT51" i="5"/>
  <c r="CR51" i="5"/>
  <c r="CP51" i="5"/>
  <c r="CN51" i="5"/>
  <c r="CL51" i="5"/>
  <c r="CJ51" i="5"/>
  <c r="CH51" i="5"/>
  <c r="CF51" i="5"/>
  <c r="CD51" i="5"/>
  <c r="CB51" i="5"/>
  <c r="BZ51" i="5"/>
  <c r="BX51" i="5"/>
  <c r="BV51" i="5"/>
  <c r="BT51" i="5"/>
  <c r="BR51" i="5"/>
  <c r="BP51" i="5"/>
  <c r="BN51" i="5"/>
  <c r="BL51" i="5"/>
  <c r="BJ51" i="5"/>
  <c r="BH51" i="5"/>
  <c r="BF51" i="5"/>
  <c r="BD51" i="5"/>
  <c r="BB51" i="5"/>
  <c r="AZ51" i="5"/>
  <c r="AX51" i="5"/>
  <c r="AV51" i="5"/>
  <c r="AT51" i="5"/>
  <c r="AR51" i="5"/>
  <c r="AP51" i="5"/>
  <c r="AN51" i="5"/>
  <c r="AH51" i="5"/>
  <c r="AF51" i="5"/>
  <c r="AD51" i="5"/>
  <c r="AB51" i="5"/>
  <c r="Z51" i="5"/>
  <c r="X51" i="5"/>
  <c r="DR50" i="5"/>
  <c r="DP50" i="5"/>
  <c r="DN50" i="5"/>
  <c r="DL50" i="5"/>
  <c r="DJ50" i="5"/>
  <c r="DH50" i="5"/>
  <c r="DF50" i="5"/>
  <c r="DD50" i="5"/>
  <c r="DB50" i="5"/>
  <c r="CZ50" i="5"/>
  <c r="CX50" i="5"/>
  <c r="CV50" i="5"/>
  <c r="CT50" i="5"/>
  <c r="CR50" i="5"/>
  <c r="CP50" i="5"/>
  <c r="CN50" i="5"/>
  <c r="CL50" i="5"/>
  <c r="CJ50" i="5"/>
  <c r="CH50" i="5"/>
  <c r="CF50" i="5"/>
  <c r="CD50" i="5"/>
  <c r="CB50" i="5"/>
  <c r="BZ50" i="5"/>
  <c r="BX50" i="5"/>
  <c r="BV50" i="5"/>
  <c r="BT50" i="5"/>
  <c r="BR50" i="5"/>
  <c r="BP50" i="5"/>
  <c r="BN50" i="5"/>
  <c r="BL50" i="5"/>
  <c r="BJ50" i="5"/>
  <c r="BH50" i="5"/>
  <c r="BF50" i="5"/>
  <c r="BD50" i="5"/>
  <c r="BB50" i="5"/>
  <c r="AZ50" i="5"/>
  <c r="AX50" i="5"/>
  <c r="AV50" i="5"/>
  <c r="AT50" i="5"/>
  <c r="AR50" i="5"/>
  <c r="AP50" i="5"/>
  <c r="AN50" i="5"/>
  <c r="AH50" i="5"/>
  <c r="AF50" i="5"/>
  <c r="AD50" i="5"/>
  <c r="AB50" i="5"/>
  <c r="Z50" i="5"/>
  <c r="X50" i="5"/>
  <c r="DR49" i="5"/>
  <c r="DP49" i="5"/>
  <c r="DN49" i="5"/>
  <c r="DL49" i="5"/>
  <c r="DJ49" i="5"/>
  <c r="DH49" i="5"/>
  <c r="DF49" i="5"/>
  <c r="DD49" i="5"/>
  <c r="DB49" i="5"/>
  <c r="CZ49" i="5"/>
  <c r="CX49" i="5"/>
  <c r="CV49" i="5"/>
  <c r="CT49" i="5"/>
  <c r="CR49" i="5"/>
  <c r="CP49" i="5"/>
  <c r="CN49" i="5"/>
  <c r="CL49" i="5"/>
  <c r="CJ49" i="5"/>
  <c r="CH49" i="5"/>
  <c r="CF49" i="5"/>
  <c r="CD49" i="5"/>
  <c r="CB49" i="5"/>
  <c r="BZ49" i="5"/>
  <c r="BX49" i="5"/>
  <c r="BV49" i="5"/>
  <c r="BT49" i="5"/>
  <c r="BR49" i="5"/>
  <c r="BP49" i="5"/>
  <c r="BN49" i="5"/>
  <c r="BL49" i="5"/>
  <c r="BJ49" i="5"/>
  <c r="BH49" i="5"/>
  <c r="BF49" i="5"/>
  <c r="BD49" i="5"/>
  <c r="BB49" i="5"/>
  <c r="AZ49" i="5"/>
  <c r="AX49" i="5"/>
  <c r="AV49" i="5"/>
  <c r="AT49" i="5"/>
  <c r="AR49" i="5"/>
  <c r="AP49" i="5"/>
  <c r="AN49" i="5"/>
  <c r="AH49" i="5"/>
  <c r="AF49" i="5"/>
  <c r="AD49" i="5"/>
  <c r="AB49" i="5"/>
  <c r="Z49" i="5"/>
  <c r="X49" i="5"/>
  <c r="DR48" i="5"/>
  <c r="DP48" i="5"/>
  <c r="DN48" i="5"/>
  <c r="DL48" i="5"/>
  <c r="DJ48" i="5"/>
  <c r="DH48" i="5"/>
  <c r="DF48" i="5"/>
  <c r="DD48" i="5"/>
  <c r="DB48" i="5"/>
  <c r="CZ48" i="5"/>
  <c r="CX48" i="5"/>
  <c r="CV48" i="5"/>
  <c r="CT48" i="5"/>
  <c r="CR48" i="5"/>
  <c r="CP48" i="5"/>
  <c r="CN48" i="5"/>
  <c r="CL48" i="5"/>
  <c r="CJ48" i="5"/>
  <c r="CH48" i="5"/>
  <c r="CF48" i="5"/>
  <c r="CD48" i="5"/>
  <c r="CB48" i="5"/>
  <c r="BZ48" i="5"/>
  <c r="BX48" i="5"/>
  <c r="BV48" i="5"/>
  <c r="BT48" i="5"/>
  <c r="BR48" i="5"/>
  <c r="BP48" i="5"/>
  <c r="BN48" i="5"/>
  <c r="BL48" i="5"/>
  <c r="BJ48" i="5"/>
  <c r="BH48" i="5"/>
  <c r="BF48" i="5"/>
  <c r="BD48" i="5"/>
  <c r="BB48" i="5"/>
  <c r="AZ48" i="5"/>
  <c r="AX48" i="5"/>
  <c r="AV48" i="5"/>
  <c r="AT48" i="5"/>
  <c r="AR48" i="5"/>
  <c r="AP48" i="5"/>
  <c r="AN48" i="5"/>
  <c r="AH48" i="5"/>
  <c r="AF48" i="5"/>
  <c r="AD48" i="5"/>
  <c r="AB48" i="5"/>
  <c r="Z48" i="5"/>
  <c r="X48" i="5"/>
  <c r="DO46" i="5"/>
  <c r="DK46" i="5"/>
  <c r="DG46" i="5"/>
  <c r="DC46" i="5"/>
  <c r="CY46" i="5"/>
  <c r="CU46" i="5"/>
  <c r="CQ46" i="5"/>
  <c r="CM46" i="5"/>
  <c r="CI46" i="5"/>
  <c r="CE46" i="5"/>
  <c r="CA46" i="5"/>
  <c r="BW46" i="5"/>
  <c r="BS46" i="5"/>
  <c r="BO46" i="5"/>
  <c r="BK46" i="5"/>
  <c r="BG46" i="5"/>
  <c r="BC46" i="5"/>
  <c r="AY46" i="5"/>
  <c r="AU46" i="5"/>
  <c r="AQ46" i="5"/>
  <c r="AM46" i="5"/>
  <c r="AE46" i="5"/>
  <c r="AA46" i="5"/>
  <c r="W46" i="5"/>
  <c r="O46" i="5"/>
  <c r="DO44" i="5"/>
  <c r="DK44" i="5"/>
  <c r="DG44" i="5"/>
  <c r="DC44" i="5"/>
  <c r="CY44" i="5"/>
  <c r="CU44" i="5"/>
  <c r="CQ44" i="5"/>
  <c r="CM44" i="5"/>
  <c r="CI44" i="5"/>
  <c r="CE44" i="5"/>
  <c r="CA44" i="5"/>
  <c r="BW44" i="5"/>
  <c r="BS44" i="5"/>
  <c r="BO44" i="5"/>
  <c r="BK44" i="5"/>
  <c r="BG44" i="5"/>
  <c r="BC44" i="5"/>
  <c r="AY44" i="5"/>
  <c r="AU44" i="5"/>
  <c r="AQ44" i="5"/>
  <c r="AM44" i="5"/>
  <c r="AE44" i="5"/>
  <c r="AA44" i="5"/>
  <c r="W44" i="5"/>
  <c r="O44" i="5"/>
  <c r="DO42" i="5"/>
  <c r="DK42" i="5"/>
  <c r="DG42" i="5"/>
  <c r="DC42" i="5"/>
  <c r="CY42" i="5"/>
  <c r="CU42" i="5"/>
  <c r="CQ42" i="5"/>
  <c r="CM42" i="5"/>
  <c r="CI42" i="5"/>
  <c r="CE42" i="5"/>
  <c r="CA42" i="5"/>
  <c r="BW42" i="5"/>
  <c r="BS42" i="5"/>
  <c r="BO42" i="5"/>
  <c r="BK42" i="5"/>
  <c r="BG42" i="5"/>
  <c r="BC42" i="5"/>
  <c r="AY42" i="5"/>
  <c r="AU42" i="5"/>
  <c r="AQ42" i="5"/>
  <c r="AM42" i="5"/>
  <c r="AE42" i="5"/>
  <c r="AA42" i="5"/>
  <c r="W42" i="5"/>
  <c r="O42" i="5"/>
  <c r="CI40" i="5"/>
  <c r="CE40" i="5"/>
  <c r="CA40" i="5"/>
  <c r="BW40" i="5"/>
  <c r="BS40" i="5"/>
  <c r="BO40" i="5"/>
  <c r="BK40" i="5"/>
  <c r="BG40" i="5"/>
  <c r="BC40" i="5"/>
  <c r="AY40" i="5"/>
  <c r="AU40" i="5"/>
  <c r="AQ40" i="5"/>
  <c r="AM40" i="5"/>
  <c r="AE40" i="5"/>
  <c r="AA40" i="5"/>
  <c r="W40" i="5"/>
  <c r="O40" i="5"/>
  <c r="AE38" i="5"/>
  <c r="AA38" i="5"/>
  <c r="W38" i="5"/>
  <c r="O38" i="5"/>
  <c r="AE36" i="5"/>
  <c r="AA36" i="5"/>
  <c r="W36" i="5"/>
  <c r="O36" i="5"/>
  <c r="X27" i="5"/>
  <c r="Z27" i="5"/>
  <c r="AB27" i="5"/>
  <c r="AD27" i="5"/>
  <c r="AF27" i="5"/>
  <c r="AH27" i="5"/>
  <c r="AN27" i="5"/>
  <c r="AP27" i="5"/>
  <c r="AR27" i="5"/>
  <c r="AT27" i="5"/>
  <c r="AV27" i="5"/>
  <c r="AX27" i="5"/>
  <c r="AZ27" i="5"/>
  <c r="BB27" i="5"/>
  <c r="BD27" i="5"/>
  <c r="BF27" i="5"/>
  <c r="BH27" i="5"/>
  <c r="BJ27" i="5"/>
  <c r="BL27" i="5"/>
  <c r="BN27" i="5"/>
  <c r="BP27" i="5"/>
  <c r="BR27" i="5"/>
  <c r="BT27" i="5"/>
  <c r="BV27" i="5"/>
  <c r="BX27" i="5"/>
  <c r="BZ27" i="5"/>
  <c r="CB27" i="5"/>
  <c r="CD27" i="5"/>
  <c r="CF27" i="5"/>
  <c r="CH27" i="5"/>
  <c r="CJ27" i="5"/>
  <c r="CL27" i="5"/>
  <c r="CN27" i="5"/>
  <c r="CP27" i="5"/>
  <c r="CR27" i="5"/>
  <c r="CT27" i="5"/>
  <c r="CV27" i="5"/>
  <c r="CX27" i="5"/>
  <c r="CZ27" i="5"/>
  <c r="DB27" i="5"/>
  <c r="DD27" i="5"/>
  <c r="DF27" i="5"/>
  <c r="DH27" i="5"/>
  <c r="DJ27" i="5"/>
  <c r="DL27" i="5"/>
  <c r="DN27" i="5"/>
  <c r="DP27" i="5"/>
  <c r="DR27" i="5"/>
  <c r="X25" i="5"/>
  <c r="Z25" i="5"/>
  <c r="AB25" i="5"/>
  <c r="AD25" i="5"/>
  <c r="AF25" i="5"/>
  <c r="AH25" i="5"/>
  <c r="AN25" i="5"/>
  <c r="AP25" i="5"/>
  <c r="AR25" i="5"/>
  <c r="AT25" i="5"/>
  <c r="AV25" i="5"/>
  <c r="AX25" i="5"/>
  <c r="AZ25" i="5"/>
  <c r="BB25" i="5"/>
  <c r="BD25" i="5"/>
  <c r="BF25" i="5"/>
  <c r="BH25" i="5"/>
  <c r="BJ25" i="5"/>
  <c r="BL25" i="5"/>
  <c r="BN25" i="5"/>
  <c r="BP25" i="5"/>
  <c r="BR25" i="5"/>
  <c r="BT25" i="5"/>
  <c r="BV25" i="5"/>
  <c r="BX25" i="5"/>
  <c r="BZ25" i="5"/>
  <c r="CB25" i="5"/>
  <c r="CD25" i="5"/>
  <c r="CF25" i="5"/>
  <c r="CH25" i="5"/>
  <c r="CJ25" i="5"/>
  <c r="CL25" i="5"/>
  <c r="CN25" i="5"/>
  <c r="CP25" i="5"/>
  <c r="CR25" i="5"/>
  <c r="CT25" i="5"/>
  <c r="CV25" i="5"/>
  <c r="CX25" i="5"/>
  <c r="CZ25" i="5"/>
  <c r="DB25" i="5"/>
  <c r="DD25" i="5"/>
  <c r="DF25" i="5"/>
  <c r="DH25" i="5"/>
  <c r="DJ25" i="5"/>
  <c r="DL25" i="5"/>
  <c r="DN25" i="5"/>
  <c r="DP25" i="5"/>
  <c r="DR25" i="5"/>
  <c r="X23" i="5"/>
  <c r="Z23" i="5"/>
  <c r="AB23" i="5"/>
  <c r="AD23" i="5"/>
  <c r="AF23" i="5"/>
  <c r="AH23" i="5"/>
  <c r="AN23" i="5"/>
  <c r="AP23" i="5"/>
  <c r="AR23" i="5"/>
  <c r="AT23" i="5"/>
  <c r="AV23" i="5"/>
  <c r="AX23" i="5"/>
  <c r="AZ23" i="5"/>
  <c r="BB23" i="5"/>
  <c r="BD23" i="5"/>
  <c r="BF23" i="5"/>
  <c r="BH23" i="5"/>
  <c r="BJ23" i="5"/>
  <c r="BL23" i="5"/>
  <c r="BN23" i="5"/>
  <c r="BP23" i="5"/>
  <c r="BR23" i="5"/>
  <c r="BT23" i="5"/>
  <c r="BV23" i="5"/>
  <c r="BX23" i="5"/>
  <c r="BZ23" i="5"/>
  <c r="CB23" i="5"/>
  <c r="CD23" i="5"/>
  <c r="CF23" i="5"/>
  <c r="CH23" i="5"/>
  <c r="CJ23" i="5"/>
  <c r="CL23" i="5"/>
  <c r="CN23" i="5"/>
  <c r="CP23" i="5"/>
  <c r="CR23" i="5"/>
  <c r="CT23" i="5"/>
  <c r="CV23" i="5"/>
  <c r="CX23" i="5"/>
  <c r="CZ23" i="5"/>
  <c r="DB23" i="5"/>
  <c r="DD23" i="5"/>
  <c r="DF23" i="5"/>
  <c r="DH23" i="5"/>
  <c r="DJ23" i="5"/>
  <c r="DL23" i="5"/>
  <c r="DN23" i="5"/>
  <c r="DP23" i="5"/>
  <c r="DR23" i="5"/>
  <c r="X28" i="5"/>
  <c r="Z28" i="5"/>
  <c r="AB28" i="5"/>
  <c r="AD28" i="5"/>
  <c r="X26" i="5"/>
  <c r="Z26" i="5"/>
  <c r="AB26" i="5"/>
  <c r="AD26" i="5"/>
  <c r="AF26" i="5"/>
  <c r="AH26" i="5"/>
  <c r="AN26" i="5"/>
  <c r="AP26" i="5"/>
  <c r="AR26" i="5"/>
  <c r="AT26" i="5"/>
  <c r="AV26" i="5"/>
  <c r="AX26" i="5"/>
  <c r="AZ26" i="5"/>
  <c r="BB26" i="5"/>
  <c r="BD26" i="5"/>
  <c r="BF26" i="5"/>
  <c r="BH26" i="5"/>
  <c r="BJ26" i="5"/>
  <c r="BL26" i="5"/>
  <c r="BN26" i="5"/>
  <c r="BP26" i="5"/>
  <c r="BR26" i="5"/>
  <c r="BT26" i="5"/>
  <c r="BV26" i="5"/>
  <c r="BX26" i="5"/>
  <c r="BZ26" i="5"/>
  <c r="CB26" i="5"/>
  <c r="CD26" i="5"/>
  <c r="CF26" i="5"/>
  <c r="CH26" i="5"/>
  <c r="CJ26" i="5"/>
  <c r="CL26" i="5"/>
  <c r="CN26" i="5"/>
  <c r="CP26" i="5"/>
  <c r="CR26" i="5"/>
  <c r="CT26" i="5"/>
  <c r="CV26" i="5"/>
  <c r="CX26" i="5"/>
  <c r="CZ26" i="5"/>
  <c r="DB26" i="5"/>
  <c r="DD26" i="5"/>
  <c r="DF26" i="5"/>
  <c r="DH26" i="5"/>
  <c r="DJ26" i="5"/>
  <c r="DL26" i="5"/>
  <c r="DN26" i="5"/>
  <c r="DP26" i="5"/>
  <c r="DR26" i="5"/>
  <c r="X24" i="5"/>
  <c r="Z24" i="5"/>
  <c r="AB24" i="5"/>
  <c r="AD24" i="5"/>
  <c r="AF24" i="5"/>
  <c r="AH24" i="5"/>
  <c r="AN24" i="5"/>
  <c r="AP24" i="5"/>
  <c r="AR24" i="5"/>
  <c r="AT24" i="5"/>
  <c r="AV24" i="5"/>
  <c r="AX24" i="5"/>
  <c r="AZ24" i="5"/>
  <c r="BB24" i="5"/>
  <c r="BD24" i="5"/>
  <c r="BF24" i="5"/>
  <c r="BH24" i="5"/>
  <c r="BJ24" i="5"/>
  <c r="BL24" i="5"/>
  <c r="BN24" i="5"/>
  <c r="BP24" i="5"/>
  <c r="BR24" i="5"/>
  <c r="BT24" i="5"/>
  <c r="BV24" i="5"/>
  <c r="BX24" i="5"/>
  <c r="BZ24" i="5"/>
  <c r="CB24" i="5"/>
  <c r="CD24" i="5"/>
  <c r="CF24" i="5"/>
  <c r="CH24" i="5"/>
  <c r="CJ24" i="5"/>
  <c r="CL24" i="5"/>
  <c r="CN24" i="5"/>
  <c r="CP24" i="5"/>
  <c r="CR24" i="5"/>
  <c r="CT24" i="5"/>
  <c r="CV24" i="5"/>
  <c r="CX24" i="5"/>
  <c r="CZ24" i="5"/>
  <c r="DB24" i="5"/>
  <c r="DD24" i="5"/>
  <c r="DF24" i="5"/>
  <c r="DH24" i="5"/>
  <c r="DJ24" i="5"/>
  <c r="DL24" i="5"/>
  <c r="DN24" i="5"/>
  <c r="DP24" i="5"/>
  <c r="DR24" i="5"/>
  <c r="DR35" i="5"/>
  <c r="DP35" i="5"/>
  <c r="DN35" i="5"/>
  <c r="DL35" i="5"/>
  <c r="DJ35" i="5"/>
  <c r="DH35" i="5"/>
  <c r="DF35" i="5"/>
  <c r="DD35" i="5"/>
  <c r="DB35" i="5"/>
  <c r="CZ35" i="5"/>
  <c r="CX35" i="5"/>
  <c r="CV35" i="5"/>
  <c r="CT35" i="5"/>
  <c r="CR35" i="5"/>
  <c r="CP35" i="5"/>
  <c r="CN35" i="5"/>
  <c r="CL35" i="5"/>
  <c r="CJ35" i="5"/>
  <c r="CH35" i="5"/>
  <c r="CF35" i="5"/>
  <c r="CD35" i="5"/>
  <c r="CB35" i="5"/>
  <c r="BZ35" i="5"/>
  <c r="BX35" i="5"/>
  <c r="BV35" i="5"/>
  <c r="BT35" i="5"/>
  <c r="BR35" i="5"/>
  <c r="BP35" i="5"/>
  <c r="BN35" i="5"/>
  <c r="BL35" i="5"/>
  <c r="BJ35" i="5"/>
  <c r="BH35" i="5"/>
  <c r="BF35" i="5"/>
  <c r="BD35" i="5"/>
  <c r="BB35" i="5"/>
  <c r="AZ35" i="5"/>
  <c r="AX35" i="5"/>
  <c r="AV35" i="5"/>
  <c r="AT35" i="5"/>
  <c r="AR35" i="5"/>
  <c r="AP35" i="5"/>
  <c r="AN35" i="5"/>
  <c r="AH35" i="5"/>
  <c r="AF35" i="5"/>
  <c r="AD35" i="5"/>
  <c r="AB35" i="5"/>
  <c r="Z35" i="5"/>
  <c r="X35" i="5"/>
  <c r="DR34" i="5"/>
  <c r="DP34" i="5"/>
  <c r="DN34" i="5"/>
  <c r="DL34" i="5"/>
  <c r="DJ34" i="5"/>
  <c r="DH34" i="5"/>
  <c r="DF34" i="5"/>
  <c r="DD34" i="5"/>
  <c r="DB34" i="5"/>
  <c r="CZ34" i="5"/>
  <c r="CX34" i="5"/>
  <c r="CV34" i="5"/>
  <c r="CT34" i="5"/>
  <c r="CR34" i="5"/>
  <c r="CP34" i="5"/>
  <c r="CN34" i="5"/>
  <c r="CL34" i="5"/>
  <c r="CJ34" i="5"/>
  <c r="CH34" i="5"/>
  <c r="CF34" i="5"/>
  <c r="CD34" i="5"/>
  <c r="CB34" i="5"/>
  <c r="BZ34" i="5"/>
  <c r="BX34" i="5"/>
  <c r="BV34" i="5"/>
  <c r="BT34" i="5"/>
  <c r="BR34" i="5"/>
  <c r="BP34" i="5"/>
  <c r="BN34" i="5"/>
  <c r="BL34" i="5"/>
  <c r="BJ34" i="5"/>
  <c r="BH34" i="5"/>
  <c r="BF34" i="5"/>
  <c r="BD34" i="5"/>
  <c r="BB34" i="5"/>
  <c r="AZ34" i="5"/>
  <c r="AX34" i="5"/>
  <c r="AV34" i="5"/>
  <c r="AT34" i="5"/>
  <c r="AR34" i="5"/>
  <c r="AP34" i="5"/>
  <c r="AN34" i="5"/>
  <c r="AH34" i="5"/>
  <c r="AF34" i="5"/>
  <c r="AD34" i="5"/>
  <c r="AB34" i="5"/>
  <c r="Z34" i="5"/>
  <c r="X34" i="5"/>
  <c r="DR33" i="5"/>
  <c r="DP33" i="5"/>
  <c r="DN33" i="5"/>
  <c r="DL33" i="5"/>
  <c r="DJ33" i="5"/>
  <c r="DH33" i="5"/>
  <c r="DF33" i="5"/>
  <c r="DD33" i="5"/>
  <c r="DB33" i="5"/>
  <c r="CZ33" i="5"/>
  <c r="CX33" i="5"/>
  <c r="CV33" i="5"/>
  <c r="CT33" i="5"/>
  <c r="CR33" i="5"/>
  <c r="CP33" i="5"/>
  <c r="CN33" i="5"/>
  <c r="CL33" i="5"/>
  <c r="CJ33" i="5"/>
  <c r="CH33" i="5"/>
  <c r="CF33" i="5"/>
  <c r="CD33" i="5"/>
  <c r="CB33" i="5"/>
  <c r="BZ33" i="5"/>
  <c r="BX33" i="5"/>
  <c r="BV33" i="5"/>
  <c r="BT33" i="5"/>
  <c r="BR33" i="5"/>
  <c r="BP33" i="5"/>
  <c r="BN33" i="5"/>
  <c r="BL33" i="5"/>
  <c r="BJ33" i="5"/>
  <c r="BH33" i="5"/>
  <c r="BF33" i="5"/>
  <c r="BD33" i="5"/>
  <c r="BB33" i="5"/>
  <c r="AZ33" i="5"/>
  <c r="AX33" i="5"/>
  <c r="AV33" i="5"/>
  <c r="AT33" i="5"/>
  <c r="AR33" i="5"/>
  <c r="AP33" i="5"/>
  <c r="AN33" i="5"/>
  <c r="AH33" i="5"/>
  <c r="AF33" i="5"/>
  <c r="AD33" i="5"/>
  <c r="AB33" i="5"/>
  <c r="Z33" i="5"/>
  <c r="X33" i="5"/>
  <c r="DR32" i="5"/>
  <c r="DP32" i="5"/>
  <c r="DN32" i="5"/>
  <c r="DL32" i="5"/>
  <c r="DJ32" i="5"/>
  <c r="DH32" i="5"/>
  <c r="DF32" i="5"/>
  <c r="DD32" i="5"/>
  <c r="DB32" i="5"/>
  <c r="CZ32" i="5"/>
  <c r="CX32" i="5"/>
  <c r="CV32" i="5"/>
  <c r="CT32" i="5"/>
  <c r="CR32" i="5"/>
  <c r="CP32" i="5"/>
  <c r="CN32" i="5"/>
  <c r="CL32" i="5"/>
  <c r="CJ32" i="5"/>
  <c r="CH32" i="5"/>
  <c r="CF32" i="5"/>
  <c r="CD32" i="5"/>
  <c r="CB32" i="5"/>
  <c r="BZ32" i="5"/>
  <c r="BX32" i="5"/>
  <c r="BV32" i="5"/>
  <c r="BT32" i="5"/>
  <c r="BR32" i="5"/>
  <c r="BP32" i="5"/>
  <c r="BN32" i="5"/>
  <c r="BL32" i="5"/>
  <c r="BJ32" i="5"/>
  <c r="BH32" i="5"/>
  <c r="BF32" i="5"/>
  <c r="BD32" i="5"/>
  <c r="BB32" i="5"/>
  <c r="AZ32" i="5"/>
  <c r="AX32" i="5"/>
  <c r="AV32" i="5"/>
  <c r="AT32" i="5"/>
  <c r="AR32" i="5"/>
  <c r="AP32" i="5"/>
  <c r="AN32" i="5"/>
  <c r="AH32" i="5"/>
  <c r="AF32" i="5"/>
  <c r="AD32" i="5"/>
  <c r="AB32" i="5"/>
  <c r="Z32" i="5"/>
  <c r="X32" i="5"/>
  <c r="DR31" i="5"/>
  <c r="DP31" i="5"/>
  <c r="DN31" i="5"/>
  <c r="DL31" i="5"/>
  <c r="DJ31" i="5"/>
  <c r="DH31" i="5"/>
  <c r="DF31" i="5"/>
  <c r="DD31" i="5"/>
  <c r="DB31" i="5"/>
  <c r="CZ31" i="5"/>
  <c r="CX31" i="5"/>
  <c r="CV31" i="5"/>
  <c r="CT31" i="5"/>
  <c r="CR31" i="5"/>
  <c r="CP31" i="5"/>
  <c r="CN31" i="5"/>
  <c r="CL31" i="5"/>
  <c r="CJ31" i="5"/>
  <c r="CH31" i="5"/>
  <c r="CF31" i="5"/>
  <c r="CD31" i="5"/>
  <c r="CB31" i="5"/>
  <c r="BZ31" i="5"/>
  <c r="BX31" i="5"/>
  <c r="BV31" i="5"/>
  <c r="BT31" i="5"/>
  <c r="BR31" i="5"/>
  <c r="BP31" i="5"/>
  <c r="BN31" i="5"/>
  <c r="BL31" i="5"/>
  <c r="BJ31" i="5"/>
  <c r="BH31" i="5"/>
  <c r="BF31" i="5"/>
  <c r="BD31" i="5"/>
  <c r="BB31" i="5"/>
  <c r="AZ31" i="5"/>
  <c r="AX31" i="5"/>
  <c r="AV31" i="5"/>
  <c r="AT31" i="5"/>
  <c r="AR31" i="5"/>
  <c r="AP31" i="5"/>
  <c r="AN31" i="5"/>
  <c r="AH31" i="5"/>
  <c r="AF31" i="5"/>
  <c r="AD31" i="5"/>
  <c r="AB31" i="5"/>
  <c r="Z31" i="5"/>
  <c r="X31" i="5"/>
  <c r="DR30" i="5"/>
  <c r="DP30" i="5"/>
  <c r="DN30" i="5"/>
  <c r="DL30" i="5"/>
  <c r="DJ30" i="5"/>
  <c r="DH30" i="5"/>
  <c r="DF30" i="5"/>
  <c r="DD30" i="5"/>
  <c r="DB30" i="5"/>
  <c r="CZ30" i="5"/>
  <c r="CX30" i="5"/>
  <c r="CV30" i="5"/>
  <c r="CT30" i="5"/>
  <c r="CR30" i="5"/>
  <c r="CP30" i="5"/>
  <c r="CN30" i="5"/>
  <c r="CL30" i="5"/>
  <c r="CJ30" i="5"/>
  <c r="CH30" i="5"/>
  <c r="CF30" i="5"/>
  <c r="CD30" i="5"/>
  <c r="CB30" i="5"/>
  <c r="BZ30" i="5"/>
  <c r="BX30" i="5"/>
  <c r="BV30" i="5"/>
  <c r="BT30" i="5"/>
  <c r="BR30" i="5"/>
  <c r="BP30" i="5"/>
  <c r="BN30" i="5"/>
  <c r="BL30" i="5"/>
  <c r="BJ30" i="5"/>
  <c r="BH30" i="5"/>
  <c r="BF30" i="5"/>
  <c r="BD30" i="5"/>
  <c r="BB30" i="5"/>
  <c r="AZ30" i="5"/>
  <c r="AX30" i="5"/>
  <c r="AV30" i="5"/>
  <c r="AT30" i="5"/>
  <c r="AR30" i="5"/>
  <c r="AP30" i="5"/>
  <c r="AN30" i="5"/>
  <c r="AH30" i="5"/>
  <c r="AF30" i="5"/>
  <c r="AD30" i="5"/>
  <c r="AB30" i="5"/>
  <c r="Z30" i="5"/>
  <c r="X30" i="5"/>
  <c r="DR29" i="5"/>
  <c r="DP29" i="5"/>
  <c r="DN29" i="5"/>
  <c r="DL29" i="5"/>
  <c r="DJ29" i="5"/>
  <c r="DH29" i="5"/>
  <c r="DF29" i="5"/>
  <c r="DD29" i="5"/>
  <c r="DB29" i="5"/>
  <c r="CZ29" i="5"/>
  <c r="CX29" i="5"/>
  <c r="CV29" i="5"/>
  <c r="CT29" i="5"/>
  <c r="CR29" i="5"/>
  <c r="CP29" i="5"/>
  <c r="CN29" i="5"/>
  <c r="CL29" i="5"/>
  <c r="CJ29" i="5"/>
  <c r="CH29" i="5"/>
  <c r="CF29" i="5"/>
  <c r="CD29" i="5"/>
  <c r="CB29" i="5"/>
  <c r="BZ29" i="5"/>
  <c r="BX29" i="5"/>
  <c r="BV29" i="5"/>
  <c r="BT29" i="5"/>
  <c r="BR29" i="5"/>
  <c r="BP29" i="5"/>
  <c r="BN29" i="5"/>
  <c r="BL29" i="5"/>
  <c r="BJ29" i="5"/>
  <c r="BH29" i="5"/>
  <c r="BF29" i="5"/>
  <c r="BD29" i="5"/>
  <c r="BB29" i="5"/>
  <c r="AZ29" i="5"/>
  <c r="AX29" i="5"/>
  <c r="AV29" i="5"/>
  <c r="AT29" i="5"/>
  <c r="AR29" i="5"/>
  <c r="AP29" i="5"/>
  <c r="AN29" i="5"/>
  <c r="AH29" i="5"/>
  <c r="AF29" i="5"/>
  <c r="AD29" i="5"/>
  <c r="AB29" i="5"/>
  <c r="Z29" i="5"/>
  <c r="X29" i="5"/>
  <c r="DO27" i="5"/>
  <c r="DK27" i="5"/>
  <c r="DG27" i="5"/>
  <c r="DC27" i="5"/>
  <c r="CY27" i="5"/>
  <c r="CU27" i="5"/>
  <c r="CQ27" i="5"/>
  <c r="CM27" i="5"/>
  <c r="CI27" i="5"/>
  <c r="CE27" i="5"/>
  <c r="CA27" i="5"/>
  <c r="BW27" i="5"/>
  <c r="BS27" i="5"/>
  <c r="BO27" i="5"/>
  <c r="BK27" i="5"/>
  <c r="BG27" i="5"/>
  <c r="BC27" i="5"/>
  <c r="AY27" i="5"/>
  <c r="AU27" i="5"/>
  <c r="AQ27" i="5"/>
  <c r="AM27" i="5"/>
  <c r="AE27" i="5"/>
  <c r="AA27" i="5"/>
  <c r="W27" i="5"/>
  <c r="O27" i="5"/>
  <c r="DO25" i="5"/>
  <c r="DK25" i="5"/>
  <c r="DG25" i="5"/>
  <c r="DC25" i="5"/>
  <c r="CY25" i="5"/>
  <c r="CU25" i="5"/>
  <c r="CQ25" i="5"/>
  <c r="CM25" i="5"/>
  <c r="CI25" i="5"/>
  <c r="CE25" i="5"/>
  <c r="CA25" i="5"/>
  <c r="BW25" i="5"/>
  <c r="BS25" i="5"/>
  <c r="BO25" i="5"/>
  <c r="BK25" i="5"/>
  <c r="BG25" i="5"/>
  <c r="BC25" i="5"/>
  <c r="AY25" i="5"/>
  <c r="AU25" i="5"/>
  <c r="AQ25" i="5"/>
  <c r="AM25" i="5"/>
  <c r="AE25" i="5"/>
  <c r="AA25" i="5"/>
  <c r="W25" i="5"/>
  <c r="O25" i="5"/>
  <c r="BO23" i="5"/>
  <c r="BK23" i="5"/>
  <c r="BG23" i="5"/>
  <c r="BC23" i="5"/>
  <c r="AY23" i="5"/>
  <c r="AU23" i="5"/>
  <c r="AQ23" i="5"/>
  <c r="AM23" i="5"/>
  <c r="AE23" i="5"/>
  <c r="AA23" i="5"/>
  <c r="W23" i="5"/>
  <c r="O23" i="5"/>
  <c r="X17" i="5"/>
  <c r="Z17" i="5"/>
  <c r="AB17" i="5"/>
  <c r="AD17" i="5"/>
  <c r="AF17" i="5"/>
  <c r="AH17" i="5"/>
  <c r="AN17" i="5"/>
  <c r="AP17" i="5"/>
  <c r="AR17" i="5"/>
  <c r="AT17" i="5"/>
  <c r="AV17" i="5"/>
  <c r="AX17" i="5"/>
  <c r="AZ17" i="5"/>
  <c r="BB17" i="5"/>
  <c r="BD17" i="5"/>
  <c r="BF17" i="5"/>
  <c r="BH17" i="5"/>
  <c r="BJ17" i="5"/>
  <c r="BL17" i="5"/>
  <c r="BN17" i="5"/>
  <c r="BP17" i="5"/>
  <c r="BR17" i="5"/>
  <c r="BT17" i="5"/>
  <c r="BV17" i="5"/>
  <c r="BX17" i="5"/>
  <c r="BZ17" i="5"/>
  <c r="CB17" i="5"/>
  <c r="CD17" i="5"/>
  <c r="CF17" i="5"/>
  <c r="CH17" i="5"/>
  <c r="CJ17" i="5"/>
  <c r="CL17" i="5"/>
  <c r="CN17" i="5"/>
  <c r="CP17" i="5"/>
  <c r="CR17" i="5"/>
  <c r="CT17" i="5"/>
  <c r="CV17" i="5"/>
  <c r="CX17" i="5"/>
  <c r="CZ17" i="5"/>
  <c r="DB17" i="5"/>
  <c r="DD17" i="5"/>
  <c r="DF17" i="5"/>
  <c r="DH17" i="5"/>
  <c r="DJ17" i="5"/>
  <c r="DL17" i="5"/>
  <c r="DN17" i="5"/>
  <c r="DP17" i="5"/>
  <c r="DR17" i="5"/>
  <c r="X18" i="5"/>
  <c r="Z18" i="5"/>
  <c r="AB18" i="5"/>
  <c r="AD18" i="5"/>
  <c r="AF18" i="5"/>
  <c r="AH18" i="5"/>
  <c r="AN18" i="5"/>
  <c r="AP18" i="5"/>
  <c r="AR18" i="5"/>
  <c r="AT18" i="5"/>
  <c r="AV18" i="5"/>
  <c r="AX18" i="5"/>
  <c r="AZ18" i="5"/>
  <c r="BB18" i="5"/>
  <c r="BD18" i="5"/>
  <c r="BF18" i="5"/>
  <c r="BH18" i="5"/>
  <c r="BJ18" i="5"/>
  <c r="BL18" i="5"/>
  <c r="BN18" i="5"/>
  <c r="BP18" i="5"/>
  <c r="BR18" i="5"/>
  <c r="BT18" i="5"/>
  <c r="BV18" i="5"/>
  <c r="BX18" i="5"/>
  <c r="BZ18" i="5"/>
  <c r="CB18" i="5"/>
  <c r="CD18" i="5"/>
  <c r="CF18" i="5"/>
  <c r="CH18" i="5"/>
  <c r="CJ18" i="5"/>
  <c r="CL18" i="5"/>
  <c r="CN18" i="5"/>
  <c r="CP18" i="5"/>
  <c r="CR18" i="5"/>
  <c r="CT18" i="5"/>
  <c r="CV18" i="5"/>
  <c r="CX18" i="5"/>
  <c r="CZ18" i="5"/>
  <c r="DB18" i="5"/>
  <c r="DD18" i="5"/>
  <c r="DF18" i="5"/>
  <c r="DR22" i="5"/>
  <c r="DP22" i="5"/>
  <c r="DN22" i="5"/>
  <c r="DL22" i="5"/>
  <c r="DJ22" i="5"/>
  <c r="DH22" i="5"/>
  <c r="DF22" i="5"/>
  <c r="DD22" i="5"/>
  <c r="DB22" i="5"/>
  <c r="CZ22" i="5"/>
  <c r="CX22" i="5"/>
  <c r="CV22" i="5"/>
  <c r="CT22" i="5"/>
  <c r="CR22" i="5"/>
  <c r="CP22" i="5"/>
  <c r="CN22" i="5"/>
  <c r="CL22" i="5"/>
  <c r="CJ22" i="5"/>
  <c r="CH22" i="5"/>
  <c r="CF22" i="5"/>
  <c r="CD22" i="5"/>
  <c r="CB22" i="5"/>
  <c r="BZ22" i="5"/>
  <c r="BX22" i="5"/>
  <c r="BV22" i="5"/>
  <c r="BT22" i="5"/>
  <c r="BR22" i="5"/>
  <c r="BP22" i="5"/>
  <c r="BN22" i="5"/>
  <c r="BL22" i="5"/>
  <c r="BJ22" i="5"/>
  <c r="BH22" i="5"/>
  <c r="BF22" i="5"/>
  <c r="BD22" i="5"/>
  <c r="BB22" i="5"/>
  <c r="AZ22" i="5"/>
  <c r="AX22" i="5"/>
  <c r="AV22" i="5"/>
  <c r="AT22" i="5"/>
  <c r="AR22" i="5"/>
  <c r="AP22" i="5"/>
  <c r="AN22" i="5"/>
  <c r="AH22" i="5"/>
  <c r="AF22" i="5"/>
  <c r="AD22" i="5"/>
  <c r="AB22" i="5"/>
  <c r="Z22" i="5"/>
  <c r="X22" i="5"/>
  <c r="DR21" i="5"/>
  <c r="DP21" i="5"/>
  <c r="DN21" i="5"/>
  <c r="DL21" i="5"/>
  <c r="DJ21" i="5"/>
  <c r="DH21" i="5"/>
  <c r="DF21" i="5"/>
  <c r="DD21" i="5"/>
  <c r="DB21" i="5"/>
  <c r="CZ21" i="5"/>
  <c r="CX21" i="5"/>
  <c r="CV21" i="5"/>
  <c r="CT21" i="5"/>
  <c r="CR21" i="5"/>
  <c r="CP21" i="5"/>
  <c r="CN21" i="5"/>
  <c r="CL21" i="5"/>
  <c r="CJ21" i="5"/>
  <c r="CH21" i="5"/>
  <c r="CF21" i="5"/>
  <c r="CD21" i="5"/>
  <c r="CB21" i="5"/>
  <c r="BZ21" i="5"/>
  <c r="BX21" i="5"/>
  <c r="BV21" i="5"/>
  <c r="BT21" i="5"/>
  <c r="BR21" i="5"/>
  <c r="BP21" i="5"/>
  <c r="BN21" i="5"/>
  <c r="BL21" i="5"/>
  <c r="BJ21" i="5"/>
  <c r="BH21" i="5"/>
  <c r="BF21" i="5"/>
  <c r="BD21" i="5"/>
  <c r="BB21" i="5"/>
  <c r="AZ21" i="5"/>
  <c r="AX21" i="5"/>
  <c r="AV21" i="5"/>
  <c r="AT21" i="5"/>
  <c r="AR21" i="5"/>
  <c r="AP21" i="5"/>
  <c r="AN21" i="5"/>
  <c r="AH21" i="5"/>
  <c r="AF21" i="5"/>
  <c r="AD21" i="5"/>
  <c r="AB21" i="5"/>
  <c r="Z21" i="5"/>
  <c r="X21" i="5"/>
  <c r="DR20" i="5"/>
  <c r="DP20" i="5"/>
  <c r="DN20" i="5"/>
  <c r="DL20" i="5"/>
  <c r="DJ20" i="5"/>
  <c r="DH20" i="5"/>
  <c r="DF20" i="5"/>
  <c r="DD20" i="5"/>
  <c r="DB20" i="5"/>
  <c r="CZ20" i="5"/>
  <c r="CX20" i="5"/>
  <c r="CV20" i="5"/>
  <c r="CT20" i="5"/>
  <c r="CR20" i="5"/>
  <c r="CP20" i="5"/>
  <c r="CN20" i="5"/>
  <c r="CL20" i="5"/>
  <c r="CJ20" i="5"/>
  <c r="CH20" i="5"/>
  <c r="CF20" i="5"/>
  <c r="CD20" i="5"/>
  <c r="CB20" i="5"/>
  <c r="BZ20" i="5"/>
  <c r="BX20" i="5"/>
  <c r="BV20" i="5"/>
  <c r="BT20" i="5"/>
  <c r="BR20" i="5"/>
  <c r="BP20" i="5"/>
  <c r="BN20" i="5"/>
  <c r="BL20" i="5"/>
  <c r="BJ20" i="5"/>
  <c r="BH20" i="5"/>
  <c r="BF20" i="5"/>
  <c r="BD20" i="5"/>
  <c r="BB20" i="5"/>
  <c r="AZ20" i="5"/>
  <c r="AX20" i="5"/>
  <c r="AV20" i="5"/>
  <c r="AT20" i="5"/>
  <c r="AR20" i="5"/>
  <c r="AP20" i="5"/>
  <c r="AN20" i="5"/>
  <c r="AH20" i="5"/>
  <c r="AF20" i="5"/>
  <c r="AD20" i="5"/>
  <c r="AB20" i="5"/>
  <c r="Z20" i="5"/>
  <c r="X20" i="5"/>
  <c r="DR19" i="5"/>
  <c r="DP19" i="5"/>
  <c r="DN19" i="5"/>
  <c r="DL19" i="5"/>
  <c r="DJ19" i="5"/>
  <c r="DH19" i="5"/>
  <c r="DF19" i="5"/>
  <c r="DD19" i="5"/>
  <c r="DB19" i="5"/>
  <c r="CZ19" i="5"/>
  <c r="CX19" i="5"/>
  <c r="CV19" i="5"/>
  <c r="CT19" i="5"/>
  <c r="CR19" i="5"/>
  <c r="CP19" i="5"/>
  <c r="CN19" i="5"/>
  <c r="CL19" i="5"/>
  <c r="CJ19" i="5"/>
  <c r="CH19" i="5"/>
  <c r="CF19" i="5"/>
  <c r="CD19" i="5"/>
  <c r="CB19" i="5"/>
  <c r="BZ19" i="5"/>
  <c r="BX19" i="5"/>
  <c r="BV19" i="5"/>
  <c r="BT19" i="5"/>
  <c r="BR19" i="5"/>
  <c r="BP19" i="5"/>
  <c r="BN19" i="5"/>
  <c r="BL19" i="5"/>
  <c r="BJ19" i="5"/>
  <c r="BH19" i="5"/>
  <c r="BF19" i="5"/>
  <c r="BD19" i="5"/>
  <c r="BB19" i="5"/>
  <c r="AZ19" i="5"/>
  <c r="AX19" i="5"/>
  <c r="AV19" i="5"/>
  <c r="AT19" i="5"/>
  <c r="AR19" i="5"/>
  <c r="AP19" i="5"/>
  <c r="AN19" i="5"/>
  <c r="AH19" i="5"/>
  <c r="AF19" i="5"/>
  <c r="AD19" i="5"/>
  <c r="AB19" i="5"/>
  <c r="Z19" i="5"/>
  <c r="X19" i="5"/>
  <c r="DO17" i="5"/>
  <c r="DK17" i="5"/>
  <c r="DG17" i="5"/>
  <c r="DC17" i="5"/>
  <c r="CY17" i="5"/>
  <c r="CU17" i="5"/>
  <c r="CQ17" i="5"/>
  <c r="CM17" i="5"/>
  <c r="CI17" i="5"/>
  <c r="CE17" i="5"/>
  <c r="CA17" i="5"/>
  <c r="BW17" i="5"/>
  <c r="BS17" i="5"/>
  <c r="BO17" i="5"/>
  <c r="BK17" i="5"/>
  <c r="BG17" i="5"/>
  <c r="BC17" i="5"/>
  <c r="AY17" i="5"/>
  <c r="AU17" i="5"/>
  <c r="AQ17" i="5"/>
  <c r="AM17" i="5"/>
  <c r="AE17" i="5"/>
  <c r="AA17" i="5"/>
  <c r="W17" i="5"/>
  <c r="O17" i="5"/>
  <c r="DR16" i="5"/>
  <c r="DP16" i="5"/>
  <c r="DN16" i="5"/>
  <c r="DL16" i="5"/>
  <c r="DJ16" i="5"/>
  <c r="DH16" i="5"/>
  <c r="DF16" i="5"/>
  <c r="DD16" i="5"/>
  <c r="DB16" i="5"/>
  <c r="CZ16" i="5"/>
  <c r="CX16" i="5"/>
  <c r="CV16" i="5"/>
  <c r="CT16" i="5"/>
  <c r="CR16" i="5"/>
  <c r="CP16" i="5"/>
  <c r="CN16" i="5"/>
  <c r="CL16" i="5"/>
  <c r="CJ16" i="5"/>
  <c r="CH16" i="5"/>
  <c r="CF16" i="5"/>
  <c r="CD16" i="5"/>
  <c r="CB16" i="5"/>
  <c r="BZ16" i="5"/>
  <c r="BX16" i="5"/>
  <c r="BV16" i="5"/>
  <c r="BT16" i="5"/>
  <c r="BR16" i="5"/>
  <c r="BP16" i="5"/>
  <c r="BN16" i="5"/>
  <c r="BL16" i="5"/>
  <c r="BJ16" i="5"/>
  <c r="BH16" i="5"/>
  <c r="BF16" i="5"/>
  <c r="BD16" i="5"/>
  <c r="BB16" i="5"/>
  <c r="AZ16" i="5"/>
  <c r="AX16" i="5"/>
  <c r="AV16" i="5"/>
  <c r="AT16" i="5"/>
  <c r="AR16" i="5"/>
  <c r="AP16" i="5"/>
  <c r="AN16" i="5"/>
  <c r="AH16" i="5"/>
  <c r="AF16" i="5"/>
  <c r="AD16" i="5"/>
  <c r="AB16" i="5"/>
  <c r="Z16" i="5"/>
  <c r="X16" i="5"/>
  <c r="DR15" i="5"/>
  <c r="DP15" i="5"/>
  <c r="DN15" i="5"/>
  <c r="DL15" i="5"/>
  <c r="DJ15" i="5"/>
  <c r="DH15" i="5"/>
  <c r="DF15" i="5"/>
  <c r="DD15" i="5"/>
  <c r="DB15" i="5"/>
  <c r="CZ15" i="5"/>
  <c r="CX15" i="5"/>
  <c r="CV15" i="5"/>
  <c r="CT15" i="5"/>
  <c r="CR15" i="5"/>
  <c r="CP15" i="5"/>
  <c r="CN15" i="5"/>
  <c r="CL15" i="5"/>
  <c r="CJ15" i="5"/>
  <c r="CH15" i="5"/>
  <c r="CF15" i="5"/>
  <c r="CD15" i="5"/>
  <c r="CB15" i="5"/>
  <c r="BZ15" i="5"/>
  <c r="BX15" i="5"/>
  <c r="BV15" i="5"/>
  <c r="BT15" i="5"/>
  <c r="BR15" i="5"/>
  <c r="BP15" i="5"/>
  <c r="BN15" i="5"/>
  <c r="BL15" i="5"/>
  <c r="BJ15" i="5"/>
  <c r="BH15" i="5"/>
  <c r="BF15" i="5"/>
  <c r="BD15" i="5"/>
  <c r="BB15" i="5"/>
  <c r="AZ15" i="5"/>
  <c r="AX15" i="5"/>
  <c r="AV15" i="5"/>
  <c r="AT15" i="5"/>
  <c r="AR15" i="5"/>
  <c r="AP15" i="5"/>
  <c r="AN15" i="5"/>
  <c r="AH15" i="5"/>
  <c r="AF15" i="5"/>
  <c r="AD15" i="5"/>
  <c r="AB15" i="5"/>
  <c r="Z15" i="5"/>
  <c r="X15" i="5"/>
  <c r="CD14" i="5"/>
  <c r="CB14" i="5"/>
  <c r="BZ14" i="5"/>
  <c r="BX14" i="5"/>
  <c r="BV14" i="5"/>
  <c r="BT14" i="5"/>
  <c r="BR14" i="5"/>
  <c r="BP14" i="5"/>
  <c r="BN14" i="5"/>
  <c r="BL14" i="5"/>
  <c r="BJ14" i="5"/>
  <c r="BH14" i="5"/>
  <c r="BF14" i="5"/>
  <c r="BD14" i="5"/>
  <c r="BB14" i="5"/>
  <c r="AZ14" i="5"/>
  <c r="AX14" i="5"/>
  <c r="AV14" i="5"/>
  <c r="AT14" i="5"/>
  <c r="AR14" i="5"/>
  <c r="AP14" i="5"/>
  <c r="AN14" i="5"/>
  <c r="AH14" i="5"/>
  <c r="AF14" i="5"/>
  <c r="AD14" i="5"/>
  <c r="AB14" i="5"/>
  <c r="Z14" i="5"/>
  <c r="X14" i="5"/>
  <c r="AH13" i="5"/>
  <c r="AF13" i="5"/>
  <c r="AD13" i="5"/>
  <c r="AB13" i="5"/>
  <c r="Z13" i="5"/>
  <c r="X13" i="5"/>
  <c r="AN9" i="5"/>
  <c r="AP9" i="5"/>
  <c r="AR9" i="5"/>
  <c r="AT9" i="5"/>
  <c r="AV9" i="5"/>
  <c r="AX9" i="5"/>
  <c r="BE9" i="5"/>
  <c r="BQ9" i="5"/>
  <c r="CC9" i="5"/>
  <c r="CO9" i="5"/>
  <c r="DA9" i="5"/>
  <c r="DM9" i="5"/>
  <c r="BF9" i="5"/>
  <c r="BR9" i="5"/>
  <c r="CD9" i="5"/>
  <c r="CP9" i="5"/>
  <c r="DB9" i="5"/>
  <c r="DN9" i="5"/>
  <c r="BG9" i="5"/>
  <c r="BS9" i="5"/>
  <c r="CE9" i="5"/>
  <c r="CQ9" i="5"/>
  <c r="DC9" i="5"/>
  <c r="DO9" i="5"/>
  <c r="BH9" i="5"/>
  <c r="BT9" i="5"/>
  <c r="CF9" i="5"/>
  <c r="CR9" i="5"/>
  <c r="DD9" i="5"/>
  <c r="DP9" i="5"/>
  <c r="BI9" i="5"/>
  <c r="BU9" i="5"/>
  <c r="CG9" i="5"/>
  <c r="CS9" i="5"/>
  <c r="DE9" i="5"/>
  <c r="DQ9" i="5"/>
  <c r="AM9" i="5"/>
  <c r="AO9" i="5"/>
  <c r="AQ9" i="5"/>
  <c r="AS9" i="5"/>
  <c r="AU9" i="5"/>
  <c r="AW9" i="5"/>
  <c r="AY9" i="5"/>
  <c r="P9" i="5"/>
  <c r="BK9" i="5"/>
  <c r="BW9" i="5"/>
  <c r="CI9" i="5"/>
  <c r="CU9" i="5"/>
  <c r="DG9" i="5"/>
  <c r="AZ9" i="5"/>
  <c r="Q9" i="5"/>
  <c r="BL9" i="5"/>
  <c r="BX9" i="5"/>
  <c r="CJ9" i="5"/>
  <c r="CV9" i="5"/>
  <c r="DH9" i="5"/>
  <c r="BA9" i="5"/>
  <c r="R9" i="5"/>
  <c r="BM9" i="5"/>
  <c r="BY9" i="5"/>
  <c r="CK9" i="5"/>
  <c r="CW9" i="5"/>
  <c r="DI9" i="5"/>
  <c r="BB9" i="5"/>
  <c r="S9" i="5"/>
  <c r="BN9" i="5"/>
  <c r="BZ9" i="5"/>
  <c r="CL9" i="5"/>
  <c r="CX9" i="5"/>
  <c r="DJ9" i="5"/>
  <c r="BC9" i="5"/>
  <c r="BO9" i="5"/>
  <c r="CA9" i="5"/>
  <c r="CM9" i="5"/>
  <c r="CY9" i="5"/>
  <c r="O101" i="1"/>
  <c r="Q101" i="1"/>
  <c r="S101" i="1"/>
  <c r="W101" i="1"/>
  <c r="Y101" i="1"/>
  <c r="AA101" i="1"/>
  <c r="AC101" i="1"/>
  <c r="AE101" i="1"/>
  <c r="AG101" i="1"/>
  <c r="AM101" i="1"/>
  <c r="AO101" i="1"/>
  <c r="AQ101" i="1"/>
  <c r="AS101" i="1"/>
  <c r="AU101" i="1"/>
  <c r="AW101" i="1"/>
  <c r="AY101" i="1"/>
  <c r="BA101" i="1"/>
  <c r="BC101" i="1"/>
  <c r="BE101" i="1"/>
  <c r="BG101" i="1"/>
  <c r="BI101" i="1"/>
  <c r="BK101" i="1"/>
  <c r="BM101" i="1"/>
  <c r="BO101" i="1"/>
  <c r="BQ101" i="1"/>
  <c r="BS101" i="1"/>
  <c r="BU101" i="1"/>
  <c r="BW101" i="1"/>
  <c r="BY101" i="1"/>
  <c r="CA101" i="1"/>
  <c r="CC101" i="1"/>
  <c r="CE101" i="1"/>
  <c r="CG101" i="1"/>
  <c r="CI101" i="1"/>
  <c r="CK101" i="1"/>
  <c r="CM101" i="1"/>
  <c r="CO101" i="1"/>
  <c r="CQ101" i="1"/>
  <c r="CS101" i="1"/>
  <c r="CU101" i="1"/>
  <c r="CW101" i="1"/>
  <c r="CY101" i="1"/>
  <c r="DA101" i="1"/>
  <c r="DC101" i="1"/>
  <c r="DE101" i="1"/>
  <c r="DG101" i="1"/>
  <c r="DI101" i="1"/>
  <c r="DK101" i="1"/>
  <c r="DM101" i="1"/>
  <c r="DO101" i="1"/>
  <c r="DQ101" i="1"/>
  <c r="O99" i="1"/>
  <c r="Q99" i="1"/>
  <c r="S99" i="1"/>
  <c r="W99" i="1"/>
  <c r="Y99" i="1"/>
  <c r="AA99" i="1"/>
  <c r="AC99" i="1"/>
  <c r="AE99" i="1"/>
  <c r="AG99" i="1"/>
  <c r="AM99" i="1"/>
  <c r="AO99" i="1"/>
  <c r="AQ99" i="1"/>
  <c r="AS99" i="1"/>
  <c r="AU99" i="1"/>
  <c r="AW99" i="1"/>
  <c r="AY99" i="1"/>
  <c r="BA99" i="1"/>
  <c r="BC99" i="1"/>
  <c r="BE99" i="1"/>
  <c r="BG99" i="1"/>
  <c r="BI99" i="1"/>
  <c r="BK99" i="1"/>
  <c r="BM99" i="1"/>
  <c r="BO99" i="1"/>
  <c r="BQ99" i="1"/>
  <c r="BS99" i="1"/>
  <c r="BU99" i="1"/>
  <c r="BW99" i="1"/>
  <c r="BY99" i="1"/>
  <c r="CA99" i="1"/>
  <c r="CC99" i="1"/>
  <c r="CE99" i="1"/>
  <c r="CG99" i="1"/>
  <c r="CI99" i="1"/>
  <c r="CK99" i="1"/>
  <c r="CM99" i="1"/>
  <c r="CO99" i="1"/>
  <c r="CQ99" i="1"/>
  <c r="CS99" i="1"/>
  <c r="CU99" i="1"/>
  <c r="CW99" i="1"/>
  <c r="CY99" i="1"/>
  <c r="DA99" i="1"/>
  <c r="DC99" i="1"/>
  <c r="DE99" i="1"/>
  <c r="DG99" i="1"/>
  <c r="DI99" i="1"/>
  <c r="DK99" i="1"/>
  <c r="DM99" i="1"/>
  <c r="DO99" i="1"/>
  <c r="DQ99" i="1"/>
  <c r="O97" i="1"/>
  <c r="Q97" i="1"/>
  <c r="S97" i="1"/>
  <c r="W97" i="1"/>
  <c r="Y97" i="1"/>
  <c r="AA97" i="1"/>
  <c r="AC97" i="1"/>
  <c r="AE97" i="1"/>
  <c r="AG97" i="1"/>
  <c r="AM97" i="1"/>
  <c r="AO97" i="1"/>
  <c r="AQ97" i="1"/>
  <c r="AS97" i="1"/>
  <c r="AU97" i="1"/>
  <c r="AW97" i="1"/>
  <c r="AY97" i="1"/>
  <c r="BA97" i="1"/>
  <c r="BC97" i="1"/>
  <c r="BE97" i="1"/>
  <c r="BG97" i="1"/>
  <c r="BI97" i="1"/>
  <c r="BK97" i="1"/>
  <c r="BM97" i="1"/>
  <c r="BO97" i="1"/>
  <c r="BQ97" i="1"/>
  <c r="BS97" i="1"/>
  <c r="BU97" i="1"/>
  <c r="BW97" i="1"/>
  <c r="BY97" i="1"/>
  <c r="CA97" i="1"/>
  <c r="CC97" i="1"/>
  <c r="CE97" i="1"/>
  <c r="CG97" i="1"/>
  <c r="CI97" i="1"/>
  <c r="CK97" i="1"/>
  <c r="CM97" i="1"/>
  <c r="CO97" i="1"/>
  <c r="CQ97" i="1"/>
  <c r="CS97" i="1"/>
  <c r="CU97" i="1"/>
  <c r="CW97" i="1"/>
  <c r="CY97" i="1"/>
  <c r="DA97" i="1"/>
  <c r="DC97" i="1"/>
  <c r="DE97" i="1"/>
  <c r="DG97" i="1"/>
  <c r="DI97" i="1"/>
  <c r="DK97" i="1"/>
  <c r="DM97" i="1"/>
  <c r="DO97" i="1"/>
  <c r="DQ97" i="1"/>
  <c r="O95" i="1"/>
  <c r="Q95" i="1"/>
  <c r="S95" i="1"/>
  <c r="W95" i="1"/>
  <c r="Y95" i="1"/>
  <c r="AA95" i="1"/>
  <c r="AC95" i="1"/>
  <c r="AE95" i="1"/>
  <c r="AG95" i="1"/>
  <c r="AM95" i="1"/>
  <c r="AO95" i="1"/>
  <c r="AQ95" i="1"/>
  <c r="AS95" i="1"/>
  <c r="AU95" i="1"/>
  <c r="AW95" i="1"/>
  <c r="AY95" i="1"/>
  <c r="BA95" i="1"/>
  <c r="BC95" i="1"/>
  <c r="BE95" i="1"/>
  <c r="BG95" i="1"/>
  <c r="BI95" i="1"/>
  <c r="BK95" i="1"/>
  <c r="BM95" i="1"/>
  <c r="BO95" i="1"/>
  <c r="BQ95" i="1"/>
  <c r="BS95" i="1"/>
  <c r="BU95" i="1"/>
  <c r="BW95" i="1"/>
  <c r="BY95" i="1"/>
  <c r="CA95" i="1"/>
  <c r="CC95" i="1"/>
  <c r="CE95" i="1"/>
  <c r="CG95" i="1"/>
  <c r="CI95" i="1"/>
  <c r="CK95" i="1"/>
  <c r="CM95" i="1"/>
  <c r="CO95" i="1"/>
  <c r="CQ95" i="1"/>
  <c r="CS95" i="1"/>
  <c r="CU95" i="1"/>
  <c r="CW95" i="1"/>
  <c r="CY95" i="1"/>
  <c r="DA95" i="1"/>
  <c r="DC95" i="1"/>
  <c r="DE95" i="1"/>
  <c r="DG95" i="1"/>
  <c r="DI95" i="1"/>
  <c r="DK95" i="1"/>
  <c r="DM95" i="1"/>
  <c r="DO95" i="1"/>
  <c r="DQ95" i="1"/>
  <c r="O93" i="1"/>
  <c r="Q93" i="1"/>
  <c r="S93" i="1"/>
  <c r="W93" i="1"/>
  <c r="Y93" i="1"/>
  <c r="AA93" i="1"/>
  <c r="AC93" i="1"/>
  <c r="AE93" i="1"/>
  <c r="AG93" i="1"/>
  <c r="AM93" i="1"/>
  <c r="AO93" i="1"/>
  <c r="AQ93" i="1"/>
  <c r="AS93" i="1"/>
  <c r="AU93" i="1"/>
  <c r="AW93" i="1"/>
  <c r="AY93" i="1"/>
  <c r="BA93" i="1"/>
  <c r="BC93" i="1"/>
  <c r="BE93" i="1"/>
  <c r="BG93" i="1"/>
  <c r="BI93" i="1"/>
  <c r="BK93" i="1"/>
  <c r="BM93" i="1"/>
  <c r="BO93" i="1"/>
  <c r="BQ93" i="1"/>
  <c r="BS93" i="1"/>
  <c r="BU93" i="1"/>
  <c r="BW93" i="1"/>
  <c r="BY93" i="1"/>
  <c r="CA93" i="1"/>
  <c r="CC93" i="1"/>
  <c r="CE93" i="1"/>
  <c r="CG93" i="1"/>
  <c r="CI93" i="1"/>
  <c r="CK93" i="1"/>
  <c r="CM93" i="1"/>
  <c r="CO93" i="1"/>
  <c r="CQ93" i="1"/>
  <c r="CS93" i="1"/>
  <c r="CU93" i="1"/>
  <c r="CW93" i="1"/>
  <c r="CY93" i="1"/>
  <c r="DA93" i="1"/>
  <c r="DC93" i="1"/>
  <c r="DE93" i="1"/>
  <c r="DG93" i="1"/>
  <c r="DI93" i="1"/>
  <c r="DK93" i="1"/>
  <c r="DM93" i="1"/>
  <c r="DO93" i="1"/>
  <c r="DQ93" i="1"/>
  <c r="O91" i="1"/>
  <c r="Q91" i="1"/>
  <c r="S91" i="1"/>
  <c r="W91" i="1"/>
  <c r="Y91" i="1"/>
  <c r="AA91" i="1"/>
  <c r="AC91" i="1"/>
  <c r="AE91" i="1"/>
  <c r="AG91" i="1"/>
  <c r="AM91" i="1"/>
  <c r="AO91" i="1"/>
  <c r="AQ91" i="1"/>
  <c r="AS91" i="1"/>
  <c r="AU91" i="1"/>
  <c r="AW91" i="1"/>
  <c r="AY91" i="1"/>
  <c r="BA91" i="1"/>
  <c r="BC91" i="1"/>
  <c r="BE91" i="1"/>
  <c r="BG91" i="1"/>
  <c r="BI91" i="1"/>
  <c r="BK91" i="1"/>
  <c r="BM91" i="1"/>
  <c r="BO91" i="1"/>
  <c r="BQ91" i="1"/>
  <c r="BS91" i="1"/>
  <c r="BU91" i="1"/>
  <c r="BW91" i="1"/>
  <c r="BY91" i="1"/>
  <c r="CA91" i="1"/>
  <c r="CC91" i="1"/>
  <c r="CE91" i="1"/>
  <c r="CG91" i="1"/>
  <c r="CI91" i="1"/>
  <c r="CK91" i="1"/>
  <c r="CM91" i="1"/>
  <c r="CO91" i="1"/>
  <c r="CQ91" i="1"/>
  <c r="CS91" i="1"/>
  <c r="CU91" i="1"/>
  <c r="CW91" i="1"/>
  <c r="CY91" i="1"/>
  <c r="DA91" i="1"/>
  <c r="DC91" i="1"/>
  <c r="DE91" i="1"/>
  <c r="DG91" i="1"/>
  <c r="DI91" i="1"/>
  <c r="DK91" i="1"/>
  <c r="DM91" i="1"/>
  <c r="DO91" i="1"/>
  <c r="DQ91" i="1"/>
  <c r="O89" i="1"/>
  <c r="Q89" i="1"/>
  <c r="S89" i="1"/>
  <c r="W89" i="1"/>
  <c r="Y89" i="1"/>
  <c r="AA89" i="1"/>
  <c r="AC89" i="1"/>
  <c r="AE89" i="1"/>
  <c r="AG89" i="1"/>
  <c r="AM89" i="1"/>
  <c r="AO89" i="1"/>
  <c r="AQ89" i="1"/>
  <c r="AS89" i="1"/>
  <c r="AU89" i="1"/>
  <c r="AW89" i="1"/>
  <c r="AY89" i="1"/>
  <c r="BA89" i="1"/>
  <c r="BC89" i="1"/>
  <c r="BE89" i="1"/>
  <c r="BG89" i="1"/>
  <c r="BI89" i="1"/>
  <c r="BK89" i="1"/>
  <c r="BM89" i="1"/>
  <c r="BO89" i="1"/>
  <c r="BQ89" i="1"/>
  <c r="BS89" i="1"/>
  <c r="BU89" i="1"/>
  <c r="BW89" i="1"/>
  <c r="BY89" i="1"/>
  <c r="CA89" i="1"/>
  <c r="CC89" i="1"/>
  <c r="CE89" i="1"/>
  <c r="CG89" i="1"/>
  <c r="CI89" i="1"/>
  <c r="CK89" i="1"/>
  <c r="CM89" i="1"/>
  <c r="CO89" i="1"/>
  <c r="CQ89" i="1"/>
  <c r="CS89" i="1"/>
  <c r="CU89" i="1"/>
  <c r="CW89" i="1"/>
  <c r="CY89" i="1"/>
  <c r="DA89" i="1"/>
  <c r="DC89" i="1"/>
  <c r="DE89" i="1"/>
  <c r="DG89" i="1"/>
  <c r="DI89" i="1"/>
  <c r="DK89" i="1"/>
  <c r="DM89" i="1"/>
  <c r="DO89" i="1"/>
  <c r="DQ89" i="1"/>
  <c r="O87" i="1"/>
  <c r="Q87" i="1"/>
  <c r="S87" i="1"/>
  <c r="W87" i="1"/>
  <c r="Y87" i="1"/>
  <c r="AA87" i="1"/>
  <c r="AC87" i="1"/>
  <c r="AE87" i="1"/>
  <c r="AG87" i="1"/>
  <c r="AM87" i="1"/>
  <c r="AO87" i="1"/>
  <c r="AQ87" i="1"/>
  <c r="AS87" i="1"/>
  <c r="AU87" i="1"/>
  <c r="AW87" i="1"/>
  <c r="AY87" i="1"/>
  <c r="BA87" i="1"/>
  <c r="BC87" i="1"/>
  <c r="BE87" i="1"/>
  <c r="BG87" i="1"/>
  <c r="BI87" i="1"/>
  <c r="BK87" i="1"/>
  <c r="BM87" i="1"/>
  <c r="BO87" i="1"/>
  <c r="BQ87" i="1"/>
  <c r="BS87" i="1"/>
  <c r="BU87" i="1"/>
  <c r="BW87" i="1"/>
  <c r="BY87" i="1"/>
  <c r="CA87" i="1"/>
  <c r="CC87" i="1"/>
  <c r="CE87" i="1"/>
  <c r="CG87" i="1"/>
  <c r="CI87" i="1"/>
  <c r="CK87" i="1"/>
  <c r="CM87" i="1"/>
  <c r="CO87" i="1"/>
  <c r="CQ87" i="1"/>
  <c r="CS87" i="1"/>
  <c r="CU87" i="1"/>
  <c r="CW87" i="1"/>
  <c r="CY87" i="1"/>
  <c r="DA87" i="1"/>
  <c r="DC87" i="1"/>
  <c r="DE87" i="1"/>
  <c r="DG87" i="1"/>
  <c r="DI87" i="1"/>
  <c r="DK87" i="1"/>
  <c r="DM87" i="1"/>
  <c r="DO87" i="1"/>
  <c r="DQ87" i="1"/>
  <c r="O85" i="1"/>
  <c r="Q85" i="1"/>
  <c r="S85" i="1"/>
  <c r="W85" i="1"/>
  <c r="Y85" i="1"/>
  <c r="AA85" i="1"/>
  <c r="AC85" i="1"/>
  <c r="AE85" i="1"/>
  <c r="AG85" i="1"/>
  <c r="AM85" i="1"/>
  <c r="AO85" i="1"/>
  <c r="AQ85" i="1"/>
  <c r="AS85" i="1"/>
  <c r="AU85" i="1"/>
  <c r="AW85" i="1"/>
  <c r="AY85" i="1"/>
  <c r="BA85" i="1"/>
  <c r="BC85" i="1"/>
  <c r="BE85" i="1"/>
  <c r="BG85" i="1"/>
  <c r="BI85" i="1"/>
  <c r="BK85" i="1"/>
  <c r="BM85" i="1"/>
  <c r="BO85" i="1"/>
  <c r="BQ85" i="1"/>
  <c r="BS85" i="1"/>
  <c r="BU85" i="1"/>
  <c r="BW85" i="1"/>
  <c r="BY85" i="1"/>
  <c r="CA85" i="1"/>
  <c r="CC85" i="1"/>
  <c r="CE85" i="1"/>
  <c r="CG85" i="1"/>
  <c r="CI85" i="1"/>
  <c r="CK85" i="1"/>
  <c r="CM85" i="1"/>
  <c r="CO85" i="1"/>
  <c r="CQ85" i="1"/>
  <c r="CS85" i="1"/>
  <c r="CU85" i="1"/>
  <c r="CW85" i="1"/>
  <c r="CY85" i="1"/>
  <c r="DA85" i="1"/>
  <c r="DC85" i="1"/>
  <c r="DE85" i="1"/>
  <c r="DG85" i="1"/>
  <c r="DI85" i="1"/>
  <c r="DK85" i="1"/>
  <c r="DM85" i="1"/>
  <c r="DO85" i="1"/>
  <c r="DQ85" i="1"/>
  <c r="P107" i="1"/>
  <c r="N107" i="1"/>
  <c r="Z105" i="1"/>
  <c r="X105" i="1"/>
  <c r="V105" i="1"/>
  <c r="T105" i="1"/>
  <c r="R105" i="1"/>
  <c r="P105" i="1"/>
  <c r="N105" i="1"/>
  <c r="DP103" i="1"/>
  <c r="DL103" i="1"/>
  <c r="DH103" i="1"/>
  <c r="DD103" i="1"/>
  <c r="CZ103" i="1"/>
  <c r="CV103" i="1"/>
  <c r="CR103" i="1"/>
  <c r="CN103" i="1"/>
  <c r="CJ103" i="1"/>
  <c r="CF103" i="1"/>
  <c r="CB103" i="1"/>
  <c r="BX103" i="1"/>
  <c r="BT103" i="1"/>
  <c r="BP103" i="1"/>
  <c r="BL103" i="1"/>
  <c r="BH103" i="1"/>
  <c r="BD103" i="1"/>
  <c r="AZ103" i="1"/>
  <c r="AV103" i="1"/>
  <c r="AR103" i="1"/>
  <c r="AN103" i="1"/>
  <c r="AF103" i="1"/>
  <c r="AB103" i="1"/>
  <c r="X103" i="1"/>
  <c r="T103" i="1"/>
  <c r="P103" i="1"/>
  <c r="O103" i="1"/>
  <c r="Q103" i="1"/>
  <c r="S103" i="1"/>
  <c r="W103" i="1"/>
  <c r="Y103" i="1"/>
  <c r="AA103" i="1"/>
  <c r="AC103" i="1"/>
  <c r="AE103" i="1"/>
  <c r="AG103" i="1"/>
  <c r="AM103" i="1"/>
  <c r="AO103" i="1"/>
  <c r="AQ103" i="1"/>
  <c r="AS103" i="1"/>
  <c r="AU103" i="1"/>
  <c r="AW103" i="1"/>
  <c r="AY103" i="1"/>
  <c r="BA103" i="1"/>
  <c r="BC103" i="1"/>
  <c r="BE103" i="1"/>
  <c r="BG103" i="1"/>
  <c r="BI103" i="1"/>
  <c r="BK103" i="1"/>
  <c r="BM103" i="1"/>
  <c r="BO103" i="1"/>
  <c r="BQ103" i="1"/>
  <c r="BS103" i="1"/>
  <c r="BU103" i="1"/>
  <c r="BW103" i="1"/>
  <c r="BY103" i="1"/>
  <c r="CA103" i="1"/>
  <c r="CC103" i="1"/>
  <c r="CE103" i="1"/>
  <c r="CG103" i="1"/>
  <c r="CI103" i="1"/>
  <c r="CK103" i="1"/>
  <c r="CM103" i="1"/>
  <c r="CO103" i="1"/>
  <c r="CQ103" i="1"/>
  <c r="CS103" i="1"/>
  <c r="CU103" i="1"/>
  <c r="CW103" i="1"/>
  <c r="CY103" i="1"/>
  <c r="DA103" i="1"/>
  <c r="DC103" i="1"/>
  <c r="DE103" i="1"/>
  <c r="DG103" i="1"/>
  <c r="DI103" i="1"/>
  <c r="DK103" i="1"/>
  <c r="DM103" i="1"/>
  <c r="DO103" i="1"/>
  <c r="DQ103" i="1"/>
  <c r="O104" i="1"/>
  <c r="Q104" i="1"/>
  <c r="S104" i="1"/>
  <c r="W104" i="1"/>
  <c r="Y104" i="1"/>
  <c r="AA104" i="1"/>
  <c r="AC104" i="1"/>
  <c r="AE104" i="1"/>
  <c r="AG104" i="1"/>
  <c r="AM104" i="1"/>
  <c r="AO104" i="1"/>
  <c r="AQ104" i="1"/>
  <c r="AS104" i="1"/>
  <c r="AU104" i="1"/>
  <c r="AW104" i="1"/>
  <c r="O102" i="1"/>
  <c r="Q102" i="1"/>
  <c r="S102" i="1"/>
  <c r="W102" i="1"/>
  <c r="Y102" i="1"/>
  <c r="AA102" i="1"/>
  <c r="AC102" i="1"/>
  <c r="AE102" i="1"/>
  <c r="AG102" i="1"/>
  <c r="AM102" i="1"/>
  <c r="AO102" i="1"/>
  <c r="AQ102" i="1"/>
  <c r="AS102" i="1"/>
  <c r="AU102" i="1"/>
  <c r="AW102" i="1"/>
  <c r="AY102" i="1"/>
  <c r="BA102" i="1"/>
  <c r="BC102" i="1"/>
  <c r="BE102" i="1"/>
  <c r="BG102" i="1"/>
  <c r="BI102" i="1"/>
  <c r="BK102" i="1"/>
  <c r="BM102" i="1"/>
  <c r="BO102" i="1"/>
  <c r="BQ102" i="1"/>
  <c r="BS102" i="1"/>
  <c r="BU102" i="1"/>
  <c r="BW102" i="1"/>
  <c r="BY102" i="1"/>
  <c r="CA102" i="1"/>
  <c r="CC102" i="1"/>
  <c r="CE102" i="1"/>
  <c r="CG102" i="1"/>
  <c r="CI102" i="1"/>
  <c r="CK102" i="1"/>
  <c r="CM102" i="1"/>
  <c r="CO102" i="1"/>
  <c r="CQ102" i="1"/>
  <c r="CS102" i="1"/>
  <c r="CU102" i="1"/>
  <c r="CW102" i="1"/>
  <c r="CY102" i="1"/>
  <c r="DA102" i="1"/>
  <c r="DC102" i="1"/>
  <c r="DE102" i="1"/>
  <c r="DG102" i="1"/>
  <c r="DI102" i="1"/>
  <c r="DK102" i="1"/>
  <c r="DM102" i="1"/>
  <c r="DO102" i="1"/>
  <c r="DQ102" i="1"/>
  <c r="O100" i="1"/>
  <c r="Q100" i="1"/>
  <c r="S100" i="1"/>
  <c r="W100" i="1"/>
  <c r="Y100" i="1"/>
  <c r="AA100" i="1"/>
  <c r="AC100" i="1"/>
  <c r="AE100" i="1"/>
  <c r="AG100" i="1"/>
  <c r="AM100" i="1"/>
  <c r="AO100" i="1"/>
  <c r="AQ100" i="1"/>
  <c r="AS100" i="1"/>
  <c r="AU100" i="1"/>
  <c r="AW100" i="1"/>
  <c r="AY100" i="1"/>
  <c r="BA100" i="1"/>
  <c r="BC100" i="1"/>
  <c r="BE100" i="1"/>
  <c r="BG100" i="1"/>
  <c r="BI100" i="1"/>
  <c r="BK100" i="1"/>
  <c r="BM100" i="1"/>
  <c r="BO100" i="1"/>
  <c r="BQ100" i="1"/>
  <c r="BS100" i="1"/>
  <c r="BU100" i="1"/>
  <c r="BW100" i="1"/>
  <c r="BY100" i="1"/>
  <c r="CA100" i="1"/>
  <c r="CC100" i="1"/>
  <c r="CE100" i="1"/>
  <c r="CG100" i="1"/>
  <c r="CI100" i="1"/>
  <c r="CK100" i="1"/>
  <c r="CM100" i="1"/>
  <c r="CO100" i="1"/>
  <c r="CQ100" i="1"/>
  <c r="CS100" i="1"/>
  <c r="CU100" i="1"/>
  <c r="CW100" i="1"/>
  <c r="CY100" i="1"/>
  <c r="DA100" i="1"/>
  <c r="DC100" i="1"/>
  <c r="DE100" i="1"/>
  <c r="DG100" i="1"/>
  <c r="DI100" i="1"/>
  <c r="DK100" i="1"/>
  <c r="DM100" i="1"/>
  <c r="DO100" i="1"/>
  <c r="DQ100" i="1"/>
  <c r="O98" i="1"/>
  <c r="Q98" i="1"/>
  <c r="S98" i="1"/>
  <c r="W98" i="1"/>
  <c r="Y98" i="1"/>
  <c r="AA98" i="1"/>
  <c r="AC98" i="1"/>
  <c r="AE98" i="1"/>
  <c r="AG98" i="1"/>
  <c r="AM98" i="1"/>
  <c r="AO98" i="1"/>
  <c r="AQ98" i="1"/>
  <c r="AS98" i="1"/>
  <c r="AU98" i="1"/>
  <c r="AW98" i="1"/>
  <c r="AY98" i="1"/>
  <c r="BA98" i="1"/>
  <c r="BC98" i="1"/>
  <c r="BE98" i="1"/>
  <c r="BG98" i="1"/>
  <c r="BI98" i="1"/>
  <c r="BK98" i="1"/>
  <c r="BM98" i="1"/>
  <c r="BO98" i="1"/>
  <c r="BQ98" i="1"/>
  <c r="BS98" i="1"/>
  <c r="BU98" i="1"/>
  <c r="BW98" i="1"/>
  <c r="BY98" i="1"/>
  <c r="CA98" i="1"/>
  <c r="CC98" i="1"/>
  <c r="CE98" i="1"/>
  <c r="CG98" i="1"/>
  <c r="CI98" i="1"/>
  <c r="CK98" i="1"/>
  <c r="CM98" i="1"/>
  <c r="CO98" i="1"/>
  <c r="CQ98" i="1"/>
  <c r="CS98" i="1"/>
  <c r="CU98" i="1"/>
  <c r="CW98" i="1"/>
  <c r="CY98" i="1"/>
  <c r="DA98" i="1"/>
  <c r="DC98" i="1"/>
  <c r="DE98" i="1"/>
  <c r="DG98" i="1"/>
  <c r="DI98" i="1"/>
  <c r="DK98" i="1"/>
  <c r="DM98" i="1"/>
  <c r="DO98" i="1"/>
  <c r="DQ98" i="1"/>
  <c r="O96" i="1"/>
  <c r="Q96" i="1"/>
  <c r="S96" i="1"/>
  <c r="W96" i="1"/>
  <c r="Y96" i="1"/>
  <c r="AA96" i="1"/>
  <c r="AC96" i="1"/>
  <c r="AE96" i="1"/>
  <c r="AG96" i="1"/>
  <c r="AM96" i="1"/>
  <c r="AO96" i="1"/>
  <c r="AQ96" i="1"/>
  <c r="AS96" i="1"/>
  <c r="AU96" i="1"/>
  <c r="AW96" i="1"/>
  <c r="AY96" i="1"/>
  <c r="BA96" i="1"/>
  <c r="BC96" i="1"/>
  <c r="BE96" i="1"/>
  <c r="BG96" i="1"/>
  <c r="BI96" i="1"/>
  <c r="BK96" i="1"/>
  <c r="BM96" i="1"/>
  <c r="BO96" i="1"/>
  <c r="BQ96" i="1"/>
  <c r="BS96" i="1"/>
  <c r="BU96" i="1"/>
  <c r="BW96" i="1"/>
  <c r="BY96" i="1"/>
  <c r="CA96" i="1"/>
  <c r="CC96" i="1"/>
  <c r="CE96" i="1"/>
  <c r="CG96" i="1"/>
  <c r="CI96" i="1"/>
  <c r="CK96" i="1"/>
  <c r="CM96" i="1"/>
  <c r="CO96" i="1"/>
  <c r="CQ96" i="1"/>
  <c r="CS96" i="1"/>
  <c r="CU96" i="1"/>
  <c r="CW96" i="1"/>
  <c r="CY96" i="1"/>
  <c r="DA96" i="1"/>
  <c r="DC96" i="1"/>
  <c r="DE96" i="1"/>
  <c r="DG96" i="1"/>
  <c r="DI96" i="1"/>
  <c r="DK96" i="1"/>
  <c r="DM96" i="1"/>
  <c r="DO96" i="1"/>
  <c r="DQ96" i="1"/>
  <c r="O94" i="1"/>
  <c r="Q94" i="1"/>
  <c r="S94" i="1"/>
  <c r="W94" i="1"/>
  <c r="Y94" i="1"/>
  <c r="AA94" i="1"/>
  <c r="AC94" i="1"/>
  <c r="AE94" i="1"/>
  <c r="AG94" i="1"/>
  <c r="AM94" i="1"/>
  <c r="AO94" i="1"/>
  <c r="AQ94" i="1"/>
  <c r="AS94" i="1"/>
  <c r="AU94" i="1"/>
  <c r="AW94" i="1"/>
  <c r="AY94" i="1"/>
  <c r="BA94" i="1"/>
  <c r="BC94" i="1"/>
  <c r="BE94" i="1"/>
  <c r="BG94" i="1"/>
  <c r="BI94" i="1"/>
  <c r="BK94" i="1"/>
  <c r="BM94" i="1"/>
  <c r="BO94" i="1"/>
  <c r="BQ94" i="1"/>
  <c r="BS94" i="1"/>
  <c r="BU94" i="1"/>
  <c r="BW94" i="1"/>
  <c r="BY94" i="1"/>
  <c r="CA94" i="1"/>
  <c r="CC94" i="1"/>
  <c r="CE94" i="1"/>
  <c r="CG94" i="1"/>
  <c r="CI94" i="1"/>
  <c r="CK94" i="1"/>
  <c r="CM94" i="1"/>
  <c r="CO94" i="1"/>
  <c r="CQ94" i="1"/>
  <c r="CS94" i="1"/>
  <c r="CU94" i="1"/>
  <c r="CW94" i="1"/>
  <c r="CY94" i="1"/>
  <c r="DA94" i="1"/>
  <c r="DC94" i="1"/>
  <c r="DE94" i="1"/>
  <c r="DG94" i="1"/>
  <c r="DI94" i="1"/>
  <c r="DK94" i="1"/>
  <c r="DM94" i="1"/>
  <c r="DO94" i="1"/>
  <c r="DQ94" i="1"/>
  <c r="O92" i="1"/>
  <c r="Q92" i="1"/>
  <c r="S92" i="1"/>
  <c r="W92" i="1"/>
  <c r="Y92" i="1"/>
  <c r="AA92" i="1"/>
  <c r="AC92" i="1"/>
  <c r="AE92" i="1"/>
  <c r="AG92" i="1"/>
  <c r="AM92" i="1"/>
  <c r="AO92" i="1"/>
  <c r="AQ92" i="1"/>
  <c r="AS92" i="1"/>
  <c r="AU92" i="1"/>
  <c r="AW92" i="1"/>
  <c r="AY92" i="1"/>
  <c r="BA92" i="1"/>
  <c r="BC92" i="1"/>
  <c r="BE92" i="1"/>
  <c r="BG92" i="1"/>
  <c r="BI92" i="1"/>
  <c r="BK92" i="1"/>
  <c r="BM92" i="1"/>
  <c r="BO92" i="1"/>
  <c r="BQ92" i="1"/>
  <c r="BS92" i="1"/>
  <c r="BU92" i="1"/>
  <c r="BW92" i="1"/>
  <c r="BY92" i="1"/>
  <c r="CA92" i="1"/>
  <c r="CC92" i="1"/>
  <c r="CE92" i="1"/>
  <c r="CG92" i="1"/>
  <c r="CI92" i="1"/>
  <c r="CK92" i="1"/>
  <c r="CM92" i="1"/>
  <c r="CO92" i="1"/>
  <c r="CQ92" i="1"/>
  <c r="CS92" i="1"/>
  <c r="CU92" i="1"/>
  <c r="CW92" i="1"/>
  <c r="CY92" i="1"/>
  <c r="DA92" i="1"/>
  <c r="DC92" i="1"/>
  <c r="DE92" i="1"/>
  <c r="DG92" i="1"/>
  <c r="DI92" i="1"/>
  <c r="DK92" i="1"/>
  <c r="DM92" i="1"/>
  <c r="DO92" i="1"/>
  <c r="DQ92" i="1"/>
  <c r="O90" i="1"/>
  <c r="Q90" i="1"/>
  <c r="S90" i="1"/>
  <c r="W90" i="1"/>
  <c r="Y90" i="1"/>
  <c r="AA90" i="1"/>
  <c r="AC90" i="1"/>
  <c r="AE90" i="1"/>
  <c r="AG90" i="1"/>
  <c r="AM90" i="1"/>
  <c r="AO90" i="1"/>
  <c r="AQ90" i="1"/>
  <c r="AS90" i="1"/>
  <c r="AU90" i="1"/>
  <c r="AW90" i="1"/>
  <c r="AY90" i="1"/>
  <c r="BA90" i="1"/>
  <c r="BC90" i="1"/>
  <c r="BE90" i="1"/>
  <c r="BG90" i="1"/>
  <c r="BI90" i="1"/>
  <c r="BK90" i="1"/>
  <c r="BM90" i="1"/>
  <c r="BO90" i="1"/>
  <c r="BQ90" i="1"/>
  <c r="BS90" i="1"/>
  <c r="BU90" i="1"/>
  <c r="BW90" i="1"/>
  <c r="BY90" i="1"/>
  <c r="CA90" i="1"/>
  <c r="CC90" i="1"/>
  <c r="CE90" i="1"/>
  <c r="CG90" i="1"/>
  <c r="CI90" i="1"/>
  <c r="CK90" i="1"/>
  <c r="CM90" i="1"/>
  <c r="CO90" i="1"/>
  <c r="CQ90" i="1"/>
  <c r="CS90" i="1"/>
  <c r="CU90" i="1"/>
  <c r="CW90" i="1"/>
  <c r="CY90" i="1"/>
  <c r="DA90" i="1"/>
  <c r="DC90" i="1"/>
  <c r="DE90" i="1"/>
  <c r="DG90" i="1"/>
  <c r="DI90" i="1"/>
  <c r="DK90" i="1"/>
  <c r="DM90" i="1"/>
  <c r="DO90" i="1"/>
  <c r="DQ90" i="1"/>
  <c r="O88" i="1"/>
  <c r="Q88" i="1"/>
  <c r="S88" i="1"/>
  <c r="W88" i="1"/>
  <c r="Y88" i="1"/>
  <c r="AA88" i="1"/>
  <c r="AC88" i="1"/>
  <c r="AE88" i="1"/>
  <c r="AG88" i="1"/>
  <c r="AM88" i="1"/>
  <c r="AO88" i="1"/>
  <c r="AQ88" i="1"/>
  <c r="AS88" i="1"/>
  <c r="AU88" i="1"/>
  <c r="AW88" i="1"/>
  <c r="AY88" i="1"/>
  <c r="BA88" i="1"/>
  <c r="BC88" i="1"/>
  <c r="BE88" i="1"/>
  <c r="BG88" i="1"/>
  <c r="BI88" i="1"/>
  <c r="BK88" i="1"/>
  <c r="BM88" i="1"/>
  <c r="BO88" i="1"/>
  <c r="BQ88" i="1"/>
  <c r="BS88" i="1"/>
  <c r="BU88" i="1"/>
  <c r="BW88" i="1"/>
  <c r="BY88" i="1"/>
  <c r="CA88" i="1"/>
  <c r="CC88" i="1"/>
  <c r="CE88" i="1"/>
  <c r="CG88" i="1"/>
  <c r="CI88" i="1"/>
  <c r="CK88" i="1"/>
  <c r="CM88" i="1"/>
  <c r="CO88" i="1"/>
  <c r="CQ88" i="1"/>
  <c r="CS88" i="1"/>
  <c r="CU88" i="1"/>
  <c r="CW88" i="1"/>
  <c r="CY88" i="1"/>
  <c r="DA88" i="1"/>
  <c r="DC88" i="1"/>
  <c r="DE88" i="1"/>
  <c r="DG88" i="1"/>
  <c r="DI88" i="1"/>
  <c r="DK88" i="1"/>
  <c r="DM88" i="1"/>
  <c r="DO88" i="1"/>
  <c r="DQ88" i="1"/>
  <c r="O86" i="1"/>
  <c r="Q86" i="1"/>
  <c r="S86" i="1"/>
  <c r="W86" i="1"/>
  <c r="Y86" i="1"/>
  <c r="AA86" i="1"/>
  <c r="AC86" i="1"/>
  <c r="AE86" i="1"/>
  <c r="AG86" i="1"/>
  <c r="AM86" i="1"/>
  <c r="AO86" i="1"/>
  <c r="AQ86" i="1"/>
  <c r="AS86" i="1"/>
  <c r="AU86" i="1"/>
  <c r="AW86" i="1"/>
  <c r="AY86" i="1"/>
  <c r="BA86" i="1"/>
  <c r="BC86" i="1"/>
  <c r="BE86" i="1"/>
  <c r="BG86" i="1"/>
  <c r="BI86" i="1"/>
  <c r="BK86" i="1"/>
  <c r="BM86" i="1"/>
  <c r="BO86" i="1"/>
  <c r="BQ86" i="1"/>
  <c r="BS86" i="1"/>
  <c r="BU86" i="1"/>
  <c r="BW86" i="1"/>
  <c r="BY86" i="1"/>
  <c r="CA86" i="1"/>
  <c r="CC86" i="1"/>
  <c r="CE86" i="1"/>
  <c r="CG86" i="1"/>
  <c r="CI86" i="1"/>
  <c r="CK86" i="1"/>
  <c r="CM86" i="1"/>
  <c r="CO86" i="1"/>
  <c r="CQ86" i="1"/>
  <c r="CS86" i="1"/>
  <c r="CU86" i="1"/>
  <c r="CW86" i="1"/>
  <c r="CY86" i="1"/>
  <c r="DA86" i="1"/>
  <c r="DC86" i="1"/>
  <c r="DE86" i="1"/>
  <c r="DG86" i="1"/>
  <c r="DI86" i="1"/>
  <c r="DK86" i="1"/>
  <c r="DM86" i="1"/>
  <c r="DO86" i="1"/>
  <c r="DQ86" i="1"/>
  <c r="AB106" i="1"/>
  <c r="Z106" i="1"/>
  <c r="X106" i="1"/>
  <c r="V106" i="1"/>
  <c r="T106" i="1"/>
  <c r="R106" i="1"/>
  <c r="P106" i="1"/>
  <c r="N106" i="1"/>
  <c r="DQ107" i="1"/>
  <c r="DO107" i="1"/>
  <c r="DM107" i="1"/>
  <c r="DK107" i="1"/>
  <c r="DI107" i="1"/>
  <c r="DG107" i="1"/>
  <c r="DE107" i="1"/>
  <c r="DC107" i="1"/>
  <c r="DA107" i="1"/>
  <c r="CY107" i="1"/>
  <c r="CW107" i="1"/>
  <c r="CU107" i="1"/>
  <c r="CS107" i="1"/>
  <c r="CQ107" i="1"/>
  <c r="CO107" i="1"/>
  <c r="CM107" i="1"/>
  <c r="CK107" i="1"/>
  <c r="CI107" i="1"/>
  <c r="CG107" i="1"/>
  <c r="CE107" i="1"/>
  <c r="CC107" i="1"/>
  <c r="CA107" i="1"/>
  <c r="BY107" i="1"/>
  <c r="BW107" i="1"/>
  <c r="BU107" i="1"/>
  <c r="BS107" i="1"/>
  <c r="BQ107" i="1"/>
  <c r="BO107" i="1"/>
  <c r="BM107" i="1"/>
  <c r="BK107" i="1"/>
  <c r="BI107" i="1"/>
  <c r="BG107" i="1"/>
  <c r="BE107" i="1"/>
  <c r="BC107" i="1"/>
  <c r="BA107" i="1"/>
  <c r="AY107" i="1"/>
  <c r="AW107" i="1"/>
  <c r="AU107" i="1"/>
  <c r="AS107" i="1"/>
  <c r="AQ107" i="1"/>
  <c r="AO107" i="1"/>
  <c r="AM107" i="1"/>
  <c r="AG107" i="1"/>
  <c r="AE107" i="1"/>
  <c r="AC107" i="1"/>
  <c r="AA107" i="1"/>
  <c r="Y107" i="1"/>
  <c r="W107" i="1"/>
  <c r="S107" i="1"/>
  <c r="Q107" i="1"/>
  <c r="O107" i="1"/>
  <c r="DQ106" i="1"/>
  <c r="DO106" i="1"/>
  <c r="DM106" i="1"/>
  <c r="DK106" i="1"/>
  <c r="DI106" i="1"/>
  <c r="DG106" i="1"/>
  <c r="DE106" i="1"/>
  <c r="DC106" i="1"/>
  <c r="DA106" i="1"/>
  <c r="CY106" i="1"/>
  <c r="CW106" i="1"/>
  <c r="CU106" i="1"/>
  <c r="CS106" i="1"/>
  <c r="CQ106" i="1"/>
  <c r="CO106" i="1"/>
  <c r="CM106" i="1"/>
  <c r="CK106" i="1"/>
  <c r="CI106" i="1"/>
  <c r="CG106" i="1"/>
  <c r="CE106" i="1"/>
  <c r="CC106" i="1"/>
  <c r="CA106" i="1"/>
  <c r="BY106" i="1"/>
  <c r="BW106" i="1"/>
  <c r="BU106" i="1"/>
  <c r="BS106" i="1"/>
  <c r="BQ106" i="1"/>
  <c r="BO106" i="1"/>
  <c r="BM106" i="1"/>
  <c r="BK106" i="1"/>
  <c r="BI106" i="1"/>
  <c r="BG106" i="1"/>
  <c r="BE106" i="1"/>
  <c r="BC106" i="1"/>
  <c r="BA106" i="1"/>
  <c r="AY106" i="1"/>
  <c r="AW106" i="1"/>
  <c r="AU106" i="1"/>
  <c r="AS106" i="1"/>
  <c r="AQ106" i="1"/>
  <c r="AO106" i="1"/>
  <c r="AM106" i="1"/>
  <c r="AG106" i="1"/>
  <c r="AE106" i="1"/>
  <c r="AC106" i="1"/>
  <c r="AA106" i="1"/>
  <c r="Y106" i="1"/>
  <c r="W106" i="1"/>
  <c r="S106" i="1"/>
  <c r="Q106" i="1"/>
  <c r="O106" i="1"/>
  <c r="DQ105" i="1"/>
  <c r="DO105" i="1"/>
  <c r="DM105" i="1"/>
  <c r="DK105" i="1"/>
  <c r="DI105" i="1"/>
  <c r="DG105" i="1"/>
  <c r="DE105" i="1"/>
  <c r="DC105" i="1"/>
  <c r="DA105" i="1"/>
  <c r="CY105" i="1"/>
  <c r="CW105" i="1"/>
  <c r="CU105" i="1"/>
  <c r="CS105" i="1"/>
  <c r="CQ105" i="1"/>
  <c r="CO105" i="1"/>
  <c r="CM105" i="1"/>
  <c r="CK105" i="1"/>
  <c r="CI105" i="1"/>
  <c r="CG105" i="1"/>
  <c r="CE105" i="1"/>
  <c r="CC105" i="1"/>
  <c r="CA105" i="1"/>
  <c r="BY105" i="1"/>
  <c r="BW105" i="1"/>
  <c r="BU105" i="1"/>
  <c r="BS105" i="1"/>
  <c r="BQ105" i="1"/>
  <c r="BO105" i="1"/>
  <c r="BM105" i="1"/>
  <c r="BK105" i="1"/>
  <c r="BI105" i="1"/>
  <c r="BG105" i="1"/>
  <c r="BE105" i="1"/>
  <c r="BC105" i="1"/>
  <c r="BA105" i="1"/>
  <c r="AY105" i="1"/>
  <c r="AW105" i="1"/>
  <c r="AU105" i="1"/>
  <c r="AS105" i="1"/>
  <c r="AQ105" i="1"/>
  <c r="AO105" i="1"/>
  <c r="AM105" i="1"/>
  <c r="AG105" i="1"/>
  <c r="AE105" i="1"/>
  <c r="AC105" i="1"/>
  <c r="AA105" i="1"/>
  <c r="Y105" i="1"/>
  <c r="W105" i="1"/>
  <c r="S105" i="1"/>
  <c r="Q105" i="1"/>
  <c r="O105" i="1"/>
  <c r="DN103" i="1"/>
  <c r="DJ103" i="1"/>
  <c r="DF103" i="1"/>
  <c r="DB103" i="1"/>
  <c r="CX103" i="1"/>
  <c r="CT103" i="1"/>
  <c r="CP103" i="1"/>
  <c r="CL103" i="1"/>
  <c r="CH103" i="1"/>
  <c r="CD103" i="1"/>
  <c r="BZ103" i="1"/>
  <c r="BV103" i="1"/>
  <c r="BR103" i="1"/>
  <c r="BN103" i="1"/>
  <c r="BJ103" i="1"/>
  <c r="BF103" i="1"/>
  <c r="BB103" i="1"/>
  <c r="AX103" i="1"/>
  <c r="AT103" i="1"/>
  <c r="AP103" i="1"/>
  <c r="AL103" i="1"/>
  <c r="AD103" i="1"/>
  <c r="Z103" i="1"/>
  <c r="V103" i="1"/>
  <c r="R103" i="1"/>
  <c r="N103" i="1"/>
  <c r="DN101" i="1"/>
  <c r="DJ101" i="1"/>
  <c r="DF101" i="1"/>
  <c r="DB101" i="1"/>
  <c r="CX101" i="1"/>
  <c r="CT101" i="1"/>
  <c r="CP101" i="1"/>
  <c r="CL101" i="1"/>
  <c r="CH101" i="1"/>
  <c r="CD101" i="1"/>
  <c r="BZ101" i="1"/>
  <c r="BV101" i="1"/>
  <c r="BR101" i="1"/>
  <c r="BN101" i="1"/>
  <c r="BJ101" i="1"/>
  <c r="BF101" i="1"/>
  <c r="BB101" i="1"/>
  <c r="AX101" i="1"/>
  <c r="AT101" i="1"/>
  <c r="AP101" i="1"/>
  <c r="AL101" i="1"/>
  <c r="AD101" i="1"/>
  <c r="Z101" i="1"/>
  <c r="V101" i="1"/>
  <c r="R101" i="1"/>
  <c r="N101" i="1"/>
  <c r="DN99" i="1"/>
  <c r="DJ99" i="1"/>
  <c r="DF99" i="1"/>
  <c r="DB99" i="1"/>
  <c r="CX99" i="1"/>
  <c r="CT99" i="1"/>
  <c r="CP99" i="1"/>
  <c r="CL99" i="1"/>
  <c r="CH99" i="1"/>
  <c r="CD99" i="1"/>
  <c r="BZ99" i="1"/>
  <c r="BV99" i="1"/>
  <c r="BR99" i="1"/>
  <c r="BN99" i="1"/>
  <c r="BJ99" i="1"/>
  <c r="BF99" i="1"/>
  <c r="BB99" i="1"/>
  <c r="AX99" i="1"/>
  <c r="AT99" i="1"/>
  <c r="AP99" i="1"/>
  <c r="AL99" i="1"/>
  <c r="AD99" i="1"/>
  <c r="Z99" i="1"/>
  <c r="V99" i="1"/>
  <c r="R99" i="1"/>
  <c r="N99" i="1"/>
  <c r="DN97" i="1"/>
  <c r="DJ97" i="1"/>
  <c r="DF97" i="1"/>
  <c r="DB97" i="1"/>
  <c r="CX97" i="1"/>
  <c r="CT97" i="1"/>
  <c r="CP97" i="1"/>
  <c r="CL97" i="1"/>
  <c r="CH97" i="1"/>
  <c r="CD97" i="1"/>
  <c r="BZ97" i="1"/>
  <c r="BV97" i="1"/>
  <c r="BR97" i="1"/>
  <c r="BN97" i="1"/>
  <c r="BJ97" i="1"/>
  <c r="BF97" i="1"/>
  <c r="BB97" i="1"/>
  <c r="AX97" i="1"/>
  <c r="AT97" i="1"/>
  <c r="AP97" i="1"/>
  <c r="AL97" i="1"/>
  <c r="AD97" i="1"/>
  <c r="Z97" i="1"/>
  <c r="V97" i="1"/>
  <c r="R97" i="1"/>
  <c r="N97" i="1"/>
  <c r="DN95" i="1"/>
  <c r="DJ95" i="1"/>
  <c r="DF95" i="1"/>
  <c r="DB95" i="1"/>
  <c r="CX95" i="1"/>
  <c r="CT95" i="1"/>
  <c r="CP95" i="1"/>
  <c r="CL95" i="1"/>
  <c r="CH95" i="1"/>
  <c r="CD95" i="1"/>
  <c r="BZ95" i="1"/>
  <c r="BV95" i="1"/>
  <c r="BR95" i="1"/>
  <c r="BN95" i="1"/>
  <c r="BJ95" i="1"/>
  <c r="BF95" i="1"/>
  <c r="BB95" i="1"/>
  <c r="AX95" i="1"/>
  <c r="AT95" i="1"/>
  <c r="AP95" i="1"/>
  <c r="AL95" i="1"/>
  <c r="AD95" i="1"/>
  <c r="Z95" i="1"/>
  <c r="V95" i="1"/>
  <c r="R95" i="1"/>
  <c r="N95" i="1"/>
  <c r="DN93" i="1"/>
  <c r="DJ93" i="1"/>
  <c r="DF93" i="1"/>
  <c r="DB93" i="1"/>
  <c r="CX93" i="1"/>
  <c r="CT93" i="1"/>
  <c r="CP93" i="1"/>
  <c r="CL93" i="1"/>
  <c r="CH93" i="1"/>
  <c r="CD93" i="1"/>
  <c r="BZ93" i="1"/>
  <c r="BV93" i="1"/>
  <c r="BR93" i="1"/>
  <c r="BN93" i="1"/>
  <c r="BJ93" i="1"/>
  <c r="BF93" i="1"/>
  <c r="BB93" i="1"/>
  <c r="AX93" i="1"/>
  <c r="AT93" i="1"/>
  <c r="AP93" i="1"/>
  <c r="AL93" i="1"/>
  <c r="AD93" i="1"/>
  <c r="Z93" i="1"/>
  <c r="V93" i="1"/>
  <c r="R93" i="1"/>
  <c r="N93" i="1"/>
  <c r="DN91" i="1"/>
  <c r="DJ91" i="1"/>
  <c r="DF91" i="1"/>
  <c r="DB91" i="1"/>
  <c r="CX91" i="1"/>
  <c r="CT91" i="1"/>
  <c r="CP91" i="1"/>
  <c r="CL91" i="1"/>
  <c r="CH91" i="1"/>
  <c r="CD91" i="1"/>
  <c r="BZ91" i="1"/>
  <c r="BV91" i="1"/>
  <c r="BR91" i="1"/>
  <c r="BN91" i="1"/>
  <c r="BJ91" i="1"/>
  <c r="BF91" i="1"/>
  <c r="BB91" i="1"/>
  <c r="AX91" i="1"/>
  <c r="AT91" i="1"/>
  <c r="AP91" i="1"/>
  <c r="AL91" i="1"/>
  <c r="AD91" i="1"/>
  <c r="Z91" i="1"/>
  <c r="V91" i="1"/>
  <c r="R91" i="1"/>
  <c r="N91" i="1"/>
  <c r="DN89" i="1"/>
  <c r="DJ89" i="1"/>
  <c r="DF89" i="1"/>
  <c r="DB89" i="1"/>
  <c r="CX89" i="1"/>
  <c r="CT89" i="1"/>
  <c r="CP89" i="1"/>
  <c r="CL89" i="1"/>
  <c r="CH89" i="1"/>
  <c r="CD89" i="1"/>
  <c r="BZ89" i="1"/>
  <c r="BV89" i="1"/>
  <c r="BR89" i="1"/>
  <c r="BN89" i="1"/>
  <c r="BJ89" i="1"/>
  <c r="BF89" i="1"/>
  <c r="BB89" i="1"/>
  <c r="AX89" i="1"/>
  <c r="AT89" i="1"/>
  <c r="AP89" i="1"/>
  <c r="AL89" i="1"/>
  <c r="AD89" i="1"/>
  <c r="Z89" i="1"/>
  <c r="V89" i="1"/>
  <c r="R89" i="1"/>
  <c r="N89" i="1"/>
  <c r="DN87" i="1"/>
  <c r="DJ87" i="1"/>
  <c r="DF87" i="1"/>
  <c r="DB87" i="1"/>
  <c r="CX87" i="1"/>
  <c r="CT87" i="1"/>
  <c r="CP87" i="1"/>
  <c r="CL87" i="1"/>
  <c r="CH87" i="1"/>
  <c r="CD87" i="1"/>
  <c r="BZ87" i="1"/>
  <c r="BV87" i="1"/>
  <c r="BR87" i="1"/>
  <c r="BN87" i="1"/>
  <c r="BJ87" i="1"/>
  <c r="BF87" i="1"/>
  <c r="BB87" i="1"/>
  <c r="AX87" i="1"/>
  <c r="AT87" i="1"/>
  <c r="AP87" i="1"/>
  <c r="AL87" i="1"/>
  <c r="AD87" i="1"/>
  <c r="Z87" i="1"/>
  <c r="V87" i="1"/>
  <c r="R87" i="1"/>
  <c r="N87" i="1"/>
  <c r="DN85" i="1"/>
  <c r="DJ85" i="1"/>
  <c r="DF85" i="1"/>
  <c r="DB85" i="1"/>
  <c r="CX85" i="1"/>
  <c r="CT85" i="1"/>
  <c r="CP85" i="1"/>
  <c r="CL85" i="1"/>
  <c r="CH85" i="1"/>
  <c r="CD85" i="1"/>
  <c r="BZ85" i="1"/>
  <c r="BV85" i="1"/>
  <c r="BR85" i="1"/>
  <c r="BN85" i="1"/>
  <c r="BJ85" i="1"/>
  <c r="BF85" i="1"/>
  <c r="BB85" i="1"/>
  <c r="AX85" i="1"/>
  <c r="AT85" i="1"/>
  <c r="AP85" i="1"/>
  <c r="AL85" i="1"/>
  <c r="AD85" i="1"/>
  <c r="Z85" i="1"/>
  <c r="V85" i="1"/>
  <c r="R85" i="1"/>
  <c r="N85" i="1"/>
  <c r="O26" i="1"/>
  <c r="O24" i="1"/>
  <c r="Q24" i="1"/>
  <c r="S24" i="1"/>
  <c r="W24" i="1"/>
  <c r="Y24" i="1"/>
  <c r="AA24" i="1"/>
  <c r="AC24" i="1"/>
  <c r="AE24" i="1"/>
  <c r="AG24" i="1"/>
  <c r="AM24" i="1"/>
  <c r="AO24" i="1"/>
  <c r="AQ24" i="1"/>
  <c r="AS24" i="1"/>
  <c r="AU24" i="1"/>
  <c r="AW24" i="1"/>
  <c r="AY24" i="1"/>
  <c r="BA24" i="1"/>
  <c r="BC24" i="1"/>
  <c r="BE24" i="1"/>
  <c r="BG24" i="1"/>
  <c r="BI24" i="1"/>
  <c r="BK24" i="1"/>
  <c r="BM24" i="1"/>
  <c r="BO24" i="1"/>
  <c r="BQ24" i="1"/>
  <c r="BS24" i="1"/>
  <c r="BU24" i="1"/>
  <c r="BW24" i="1"/>
  <c r="BY24" i="1"/>
  <c r="CA24" i="1"/>
  <c r="CC24" i="1"/>
  <c r="CE24" i="1"/>
  <c r="CG24" i="1"/>
  <c r="CI24" i="1"/>
  <c r="CK24" i="1"/>
  <c r="CM24" i="1"/>
  <c r="CO24" i="1"/>
  <c r="CQ24" i="1"/>
  <c r="CS24" i="1"/>
  <c r="CU24" i="1"/>
  <c r="CW24" i="1"/>
  <c r="CY24" i="1"/>
  <c r="DA24" i="1"/>
  <c r="DC24" i="1"/>
  <c r="DE24" i="1"/>
  <c r="DG24" i="1"/>
  <c r="DI24" i="1"/>
  <c r="DK24" i="1"/>
  <c r="DM24" i="1"/>
  <c r="DO24" i="1"/>
  <c r="DQ24" i="1"/>
  <c r="O22" i="1"/>
  <c r="Q22" i="1"/>
  <c r="S22" i="1"/>
  <c r="W22" i="1"/>
  <c r="Y22" i="1"/>
  <c r="AA22" i="1"/>
  <c r="AC22" i="1"/>
  <c r="AE22" i="1"/>
  <c r="AG22" i="1"/>
  <c r="AM22" i="1"/>
  <c r="AO22" i="1"/>
  <c r="AQ22" i="1"/>
  <c r="AS22" i="1"/>
  <c r="AU22" i="1"/>
  <c r="AW22" i="1"/>
  <c r="AY22" i="1"/>
  <c r="BA22" i="1"/>
  <c r="BC22" i="1"/>
  <c r="BE22" i="1"/>
  <c r="BG22" i="1"/>
  <c r="BI22" i="1"/>
  <c r="BK22" i="1"/>
  <c r="BM22" i="1"/>
  <c r="BO22" i="1"/>
  <c r="BQ22" i="1"/>
  <c r="BS22" i="1"/>
  <c r="BU22" i="1"/>
  <c r="BW22" i="1"/>
  <c r="BY22" i="1"/>
  <c r="CA22" i="1"/>
  <c r="CC22" i="1"/>
  <c r="CE22" i="1"/>
  <c r="CG22" i="1"/>
  <c r="CI22" i="1"/>
  <c r="CK22" i="1"/>
  <c r="CM22" i="1"/>
  <c r="CO22" i="1"/>
  <c r="CQ22" i="1"/>
  <c r="CS22" i="1"/>
  <c r="CU22" i="1"/>
  <c r="CW22" i="1"/>
  <c r="CY22" i="1"/>
  <c r="DA22" i="1"/>
  <c r="DC22" i="1"/>
  <c r="DE22" i="1"/>
  <c r="DG22" i="1"/>
  <c r="DI22" i="1"/>
  <c r="DK22" i="1"/>
  <c r="DM22" i="1"/>
  <c r="DO22" i="1"/>
  <c r="DQ22" i="1"/>
  <c r="DN25" i="1"/>
  <c r="DJ25" i="1"/>
  <c r="DF25" i="1"/>
  <c r="DB25" i="1"/>
  <c r="CX25" i="1"/>
  <c r="CT25" i="1"/>
  <c r="CP25" i="1"/>
  <c r="CL25" i="1"/>
  <c r="CH25" i="1"/>
  <c r="CD25" i="1"/>
  <c r="BZ25" i="1"/>
  <c r="BV25" i="1"/>
  <c r="BR25" i="1"/>
  <c r="BN25" i="1"/>
  <c r="BJ25" i="1"/>
  <c r="BF25" i="1"/>
  <c r="BB25" i="1"/>
  <c r="AX25" i="1"/>
  <c r="AT25" i="1"/>
  <c r="AP25" i="1"/>
  <c r="AL25" i="1"/>
  <c r="AD25" i="1"/>
  <c r="Z25" i="1"/>
  <c r="V25" i="1"/>
  <c r="R25" i="1"/>
  <c r="DN23" i="1"/>
  <c r="DJ23" i="1"/>
  <c r="DF23" i="1"/>
  <c r="DB23" i="1"/>
  <c r="CX23" i="1"/>
  <c r="CT23" i="1"/>
  <c r="CP23" i="1"/>
  <c r="CL23" i="1"/>
  <c r="CH23" i="1"/>
  <c r="CD23" i="1"/>
  <c r="BZ23" i="1"/>
  <c r="BV23" i="1"/>
  <c r="BR23" i="1"/>
  <c r="BN23" i="1"/>
  <c r="BJ23" i="1"/>
  <c r="BF23" i="1"/>
  <c r="BB23" i="1"/>
  <c r="AX23" i="1"/>
  <c r="AT23" i="1"/>
  <c r="AP23" i="1"/>
  <c r="AL23" i="1"/>
  <c r="AD23" i="1"/>
  <c r="Z23" i="1"/>
  <c r="V23" i="1"/>
  <c r="R23" i="1"/>
  <c r="DN21" i="1"/>
  <c r="DJ21" i="1"/>
  <c r="DF21" i="1"/>
  <c r="DB21" i="1"/>
  <c r="CX21" i="1"/>
  <c r="CT21" i="1"/>
  <c r="CP21" i="1"/>
  <c r="CL21" i="1"/>
  <c r="CH21" i="1"/>
  <c r="CD21" i="1"/>
  <c r="BZ21" i="1"/>
  <c r="BV21" i="1"/>
  <c r="BR21" i="1"/>
  <c r="BN21" i="1"/>
  <c r="BJ21" i="1"/>
  <c r="BF21" i="1"/>
  <c r="BB21" i="1"/>
  <c r="AX21" i="1"/>
  <c r="AT21" i="1"/>
  <c r="AP21" i="1"/>
  <c r="AL21" i="1"/>
  <c r="AD21" i="1"/>
  <c r="Z21" i="1"/>
  <c r="V21" i="1"/>
  <c r="R21" i="1"/>
  <c r="O25" i="1"/>
  <c r="Q25" i="1"/>
  <c r="S25" i="1"/>
  <c r="W25" i="1"/>
  <c r="Y25" i="1"/>
  <c r="AA25" i="1"/>
  <c r="AC25" i="1"/>
  <c r="AE25" i="1"/>
  <c r="AG25" i="1"/>
  <c r="AM25" i="1"/>
  <c r="AO25" i="1"/>
  <c r="AQ25" i="1"/>
  <c r="AS25" i="1"/>
  <c r="AU25" i="1"/>
  <c r="AW25" i="1"/>
  <c r="AY25" i="1"/>
  <c r="BA25" i="1"/>
  <c r="BC25" i="1"/>
  <c r="BE25" i="1"/>
  <c r="BG25" i="1"/>
  <c r="BI25" i="1"/>
  <c r="BK25" i="1"/>
  <c r="BM25" i="1"/>
  <c r="BO25" i="1"/>
  <c r="BQ25" i="1"/>
  <c r="BS25" i="1"/>
  <c r="BU25" i="1"/>
  <c r="BW25" i="1"/>
  <c r="BY25" i="1"/>
  <c r="CA25" i="1"/>
  <c r="CC25" i="1"/>
  <c r="CE25" i="1"/>
  <c r="CG25" i="1"/>
  <c r="CI25" i="1"/>
  <c r="CK25" i="1"/>
  <c r="CM25" i="1"/>
  <c r="CO25" i="1"/>
  <c r="CQ25" i="1"/>
  <c r="CS25" i="1"/>
  <c r="CU25" i="1"/>
  <c r="CW25" i="1"/>
  <c r="CY25" i="1"/>
  <c r="DA25" i="1"/>
  <c r="DC25" i="1"/>
  <c r="DE25" i="1"/>
  <c r="DG25" i="1"/>
  <c r="DI25" i="1"/>
  <c r="DK25" i="1"/>
  <c r="DM25" i="1"/>
  <c r="DO25" i="1"/>
  <c r="DQ25" i="1"/>
  <c r="O23" i="1"/>
  <c r="Q23" i="1"/>
  <c r="S23" i="1"/>
  <c r="W23" i="1"/>
  <c r="Y23" i="1"/>
  <c r="AA23" i="1"/>
  <c r="AC23" i="1"/>
  <c r="AE23" i="1"/>
  <c r="AG23" i="1"/>
  <c r="AM23" i="1"/>
  <c r="AO23" i="1"/>
  <c r="AQ23" i="1"/>
  <c r="AS23" i="1"/>
  <c r="AU23" i="1"/>
  <c r="AW23" i="1"/>
  <c r="AY23" i="1"/>
  <c r="BA23" i="1"/>
  <c r="BC23" i="1"/>
  <c r="BE23" i="1"/>
  <c r="BG23" i="1"/>
  <c r="BI23" i="1"/>
  <c r="BK23" i="1"/>
  <c r="BM23" i="1"/>
  <c r="BO23" i="1"/>
  <c r="BQ23" i="1"/>
  <c r="BS23" i="1"/>
  <c r="BU23" i="1"/>
  <c r="BW23" i="1"/>
  <c r="BY23" i="1"/>
  <c r="CA23" i="1"/>
  <c r="CC23" i="1"/>
  <c r="CE23" i="1"/>
  <c r="CG23" i="1"/>
  <c r="CI23" i="1"/>
  <c r="CK23" i="1"/>
  <c r="CM23" i="1"/>
  <c r="CO23" i="1"/>
  <c r="CQ23" i="1"/>
  <c r="CS23" i="1"/>
  <c r="CU23" i="1"/>
  <c r="CW23" i="1"/>
  <c r="CY23" i="1"/>
  <c r="DA23" i="1"/>
  <c r="DC23" i="1"/>
  <c r="DE23" i="1"/>
  <c r="DG23" i="1"/>
  <c r="DI23" i="1"/>
  <c r="DK23" i="1"/>
  <c r="DM23" i="1"/>
  <c r="DO23" i="1"/>
  <c r="DQ23" i="1"/>
  <c r="O21" i="1"/>
  <c r="Q21" i="1"/>
  <c r="S21" i="1"/>
  <c r="W21" i="1"/>
  <c r="Y21" i="1"/>
  <c r="AA21" i="1"/>
  <c r="AC21" i="1"/>
  <c r="AE21" i="1"/>
  <c r="AG21" i="1"/>
  <c r="AM21" i="1"/>
  <c r="AO21" i="1"/>
  <c r="AQ21" i="1"/>
  <c r="AS21" i="1"/>
  <c r="AU21" i="1"/>
  <c r="AW21" i="1"/>
  <c r="AY21" i="1"/>
  <c r="BA21" i="1"/>
  <c r="BC21" i="1"/>
  <c r="BE21" i="1"/>
  <c r="BG21" i="1"/>
  <c r="BI21" i="1"/>
  <c r="BK21" i="1"/>
  <c r="BM21" i="1"/>
  <c r="BO21" i="1"/>
  <c r="BQ21" i="1"/>
  <c r="BS21" i="1"/>
  <c r="BU21" i="1"/>
  <c r="BW21" i="1"/>
  <c r="BY21" i="1"/>
  <c r="CA21" i="1"/>
  <c r="CC21" i="1"/>
  <c r="CE21" i="1"/>
  <c r="CG21" i="1"/>
  <c r="CI21" i="1"/>
  <c r="CK21" i="1"/>
  <c r="CM21" i="1"/>
  <c r="CO21" i="1"/>
  <c r="CQ21" i="1"/>
  <c r="CS21" i="1"/>
  <c r="CU21" i="1"/>
  <c r="CW21" i="1"/>
  <c r="CY21" i="1"/>
  <c r="DA21" i="1"/>
  <c r="DC21" i="1"/>
  <c r="DE21" i="1"/>
  <c r="DG21" i="1"/>
  <c r="DI21" i="1"/>
  <c r="DK21" i="1"/>
  <c r="DM21" i="1"/>
  <c r="DO21" i="1"/>
  <c r="DQ21" i="1"/>
  <c r="O15" i="1"/>
  <c r="Q15" i="1"/>
  <c r="S15" i="1"/>
  <c r="W15" i="1"/>
  <c r="Y15" i="1"/>
  <c r="AA15" i="1"/>
  <c r="AC15" i="1"/>
  <c r="AE15" i="1"/>
  <c r="AG15" i="1"/>
  <c r="AM15" i="1"/>
  <c r="AO15" i="1"/>
  <c r="AQ15" i="1"/>
  <c r="AS15" i="1"/>
  <c r="AU15" i="1"/>
  <c r="AW15" i="1"/>
  <c r="AY15" i="1"/>
  <c r="BA15" i="1"/>
  <c r="BC15" i="1"/>
  <c r="BE15" i="1"/>
  <c r="BG15" i="1"/>
  <c r="BI15" i="1"/>
  <c r="BK15" i="1"/>
  <c r="BM15" i="1"/>
  <c r="BO15" i="1"/>
  <c r="BQ15" i="1"/>
  <c r="BS15" i="1"/>
  <c r="BU15" i="1"/>
  <c r="BW15" i="1"/>
  <c r="BY15" i="1"/>
  <c r="CA15" i="1"/>
  <c r="CC15" i="1"/>
  <c r="CE15" i="1"/>
  <c r="CG15" i="1"/>
  <c r="CI15" i="1"/>
  <c r="CK15" i="1"/>
  <c r="CM15" i="1"/>
  <c r="CO15" i="1"/>
  <c r="CQ15" i="1"/>
  <c r="CS15" i="1"/>
  <c r="CU15" i="1"/>
  <c r="CW15" i="1"/>
  <c r="CY15" i="1"/>
  <c r="DA15" i="1"/>
  <c r="DC15" i="1"/>
  <c r="DE15" i="1"/>
  <c r="DG15" i="1"/>
  <c r="DI15" i="1"/>
  <c r="DK15" i="1"/>
  <c r="DM15" i="1"/>
  <c r="DO15" i="1"/>
  <c r="DQ15" i="1"/>
  <c r="O13" i="1"/>
  <c r="Q13" i="1"/>
  <c r="S13" i="1"/>
  <c r="W13" i="1"/>
  <c r="Y13" i="1"/>
  <c r="AA13" i="1"/>
  <c r="AC13" i="1"/>
  <c r="AE13" i="1"/>
  <c r="AG13" i="1"/>
  <c r="AM13" i="1"/>
  <c r="AO13" i="1"/>
  <c r="AQ13" i="1"/>
  <c r="AS13" i="1"/>
  <c r="AU13" i="1"/>
  <c r="AW13" i="1"/>
  <c r="AY13" i="1"/>
  <c r="BA13" i="1"/>
  <c r="BC13" i="1"/>
  <c r="BE13" i="1"/>
  <c r="BG13" i="1"/>
  <c r="BI13" i="1"/>
  <c r="BK13" i="1"/>
  <c r="BM13" i="1"/>
  <c r="BO13" i="1"/>
  <c r="BQ13" i="1"/>
  <c r="BS13" i="1"/>
  <c r="BU13" i="1"/>
  <c r="BW13" i="1"/>
  <c r="BY13" i="1"/>
  <c r="CA13" i="1"/>
  <c r="CC13" i="1"/>
  <c r="CE13" i="1"/>
  <c r="CG13" i="1"/>
  <c r="CI13" i="1"/>
  <c r="CK13" i="1"/>
  <c r="CM13" i="1"/>
  <c r="CO13" i="1"/>
  <c r="CQ13" i="1"/>
  <c r="CS13" i="1"/>
  <c r="CU13" i="1"/>
  <c r="CW13" i="1"/>
  <c r="CY13" i="1"/>
  <c r="DA13" i="1"/>
  <c r="DC13" i="1"/>
  <c r="DE13" i="1"/>
  <c r="DG13" i="1"/>
  <c r="DI13" i="1"/>
  <c r="DK13" i="1"/>
  <c r="DM13" i="1"/>
  <c r="DO13" i="1"/>
  <c r="DQ13" i="1"/>
  <c r="O14" i="1"/>
  <c r="Q14" i="1"/>
  <c r="S14" i="1"/>
  <c r="W14" i="1"/>
  <c r="Y14" i="1"/>
  <c r="AA14" i="1"/>
  <c r="AC14" i="1"/>
  <c r="AE14" i="1"/>
  <c r="AG14" i="1"/>
  <c r="AM14" i="1"/>
  <c r="AO14" i="1"/>
  <c r="AQ14" i="1"/>
  <c r="AS14" i="1"/>
  <c r="AU14" i="1"/>
  <c r="AW14" i="1"/>
  <c r="AY14" i="1"/>
  <c r="BA14" i="1"/>
  <c r="BC14" i="1"/>
  <c r="BE14" i="1"/>
  <c r="BG14" i="1"/>
  <c r="BI14" i="1"/>
  <c r="BK14" i="1"/>
  <c r="BM14" i="1"/>
  <c r="BO14" i="1"/>
  <c r="BQ14" i="1"/>
  <c r="BS14" i="1"/>
  <c r="BU14" i="1"/>
  <c r="BW14" i="1"/>
  <c r="BY14" i="1"/>
  <c r="CA14" i="1"/>
  <c r="CC14" i="1"/>
  <c r="CE14" i="1"/>
  <c r="CG14" i="1"/>
  <c r="CI14" i="1"/>
  <c r="CK14" i="1"/>
  <c r="CM14" i="1"/>
  <c r="CO14" i="1"/>
  <c r="CQ14" i="1"/>
  <c r="CS14" i="1"/>
  <c r="CU14" i="1"/>
  <c r="CW14" i="1"/>
  <c r="CY14" i="1"/>
  <c r="DA14" i="1"/>
  <c r="DC14" i="1"/>
  <c r="DE14" i="1"/>
  <c r="DG14" i="1"/>
  <c r="DI14" i="1"/>
  <c r="DK14" i="1"/>
  <c r="DM14" i="1"/>
  <c r="DO14" i="1"/>
  <c r="DQ14" i="1"/>
  <c r="DQ20" i="1"/>
  <c r="DO20" i="1"/>
  <c r="DM20" i="1"/>
  <c r="DK20" i="1"/>
  <c r="DI20" i="1"/>
  <c r="DG20" i="1"/>
  <c r="DE20" i="1"/>
  <c r="DC20" i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C20" i="1"/>
  <c r="CA20" i="1"/>
  <c r="BY20" i="1"/>
  <c r="BW20" i="1"/>
  <c r="BU20" i="1"/>
  <c r="BS20" i="1"/>
  <c r="BQ20" i="1"/>
  <c r="BO20" i="1"/>
  <c r="BM20" i="1"/>
  <c r="BK20" i="1"/>
  <c r="BI20" i="1"/>
  <c r="BG20" i="1"/>
  <c r="BE20" i="1"/>
  <c r="BC20" i="1"/>
  <c r="BA20" i="1"/>
  <c r="AY20" i="1"/>
  <c r="AW20" i="1"/>
  <c r="AU20" i="1"/>
  <c r="AS20" i="1"/>
  <c r="AQ20" i="1"/>
  <c r="AO20" i="1"/>
  <c r="AM20" i="1"/>
  <c r="AG20" i="1"/>
  <c r="AE20" i="1"/>
  <c r="AC20" i="1"/>
  <c r="AA20" i="1"/>
  <c r="Y20" i="1"/>
  <c r="W20" i="1"/>
  <c r="S20" i="1"/>
  <c r="Q20" i="1"/>
  <c r="O20" i="1"/>
  <c r="DQ19" i="1"/>
  <c r="DO19" i="1"/>
  <c r="DM19" i="1"/>
  <c r="DK19" i="1"/>
  <c r="DI19" i="1"/>
  <c r="DG19" i="1"/>
  <c r="DE19" i="1"/>
  <c r="DC19" i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C19" i="1"/>
  <c r="CA19" i="1"/>
  <c r="BY19" i="1"/>
  <c r="BW19" i="1"/>
  <c r="BU19" i="1"/>
  <c r="BS19" i="1"/>
  <c r="BQ19" i="1"/>
  <c r="BO19" i="1"/>
  <c r="BM19" i="1"/>
  <c r="BK19" i="1"/>
  <c r="BI19" i="1"/>
  <c r="BG19" i="1"/>
  <c r="BE19" i="1"/>
  <c r="BC19" i="1"/>
  <c r="BA19" i="1"/>
  <c r="AY19" i="1"/>
  <c r="AW19" i="1"/>
  <c r="AU19" i="1"/>
  <c r="AS19" i="1"/>
  <c r="AQ19" i="1"/>
  <c r="AO19" i="1"/>
  <c r="AM19" i="1"/>
  <c r="AG19" i="1"/>
  <c r="AE19" i="1"/>
  <c r="AC19" i="1"/>
  <c r="AA19" i="1"/>
  <c r="Y19" i="1"/>
  <c r="W19" i="1"/>
  <c r="S19" i="1"/>
  <c r="Q19" i="1"/>
  <c r="O19" i="1"/>
  <c r="DQ18" i="1"/>
  <c r="DO18" i="1"/>
  <c r="DM18" i="1"/>
  <c r="DK18" i="1"/>
  <c r="DI18" i="1"/>
  <c r="DG18" i="1"/>
  <c r="DE18" i="1"/>
  <c r="DC18" i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C18" i="1"/>
  <c r="CA18" i="1"/>
  <c r="BY18" i="1"/>
  <c r="BW18" i="1"/>
  <c r="BU18" i="1"/>
  <c r="BS18" i="1"/>
  <c r="BQ18" i="1"/>
  <c r="BO18" i="1"/>
  <c r="BM18" i="1"/>
  <c r="BK18" i="1"/>
  <c r="BI18" i="1"/>
  <c r="BG18" i="1"/>
  <c r="BE18" i="1"/>
  <c r="BC18" i="1"/>
  <c r="BA18" i="1"/>
  <c r="AY18" i="1"/>
  <c r="AW18" i="1"/>
  <c r="AU18" i="1"/>
  <c r="AS18" i="1"/>
  <c r="AQ18" i="1"/>
  <c r="AO18" i="1"/>
  <c r="AM18" i="1"/>
  <c r="AG18" i="1"/>
  <c r="AE18" i="1"/>
  <c r="AC18" i="1"/>
  <c r="AA18" i="1"/>
  <c r="Y18" i="1"/>
  <c r="W18" i="1"/>
  <c r="S18" i="1"/>
  <c r="Q18" i="1"/>
  <c r="O18" i="1"/>
  <c r="DQ17" i="1"/>
  <c r="DO17" i="1"/>
  <c r="DM17" i="1"/>
  <c r="DK17" i="1"/>
  <c r="DI17" i="1"/>
  <c r="DG17" i="1"/>
  <c r="DE17" i="1"/>
  <c r="DC17" i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C17" i="1"/>
  <c r="CA17" i="1"/>
  <c r="BY17" i="1"/>
  <c r="BW17" i="1"/>
  <c r="BU17" i="1"/>
  <c r="BS17" i="1"/>
  <c r="BQ17" i="1"/>
  <c r="BO17" i="1"/>
  <c r="BM17" i="1"/>
  <c r="BK17" i="1"/>
  <c r="BI17" i="1"/>
  <c r="BG17" i="1"/>
  <c r="BE17" i="1"/>
  <c r="BC17" i="1"/>
  <c r="BA17" i="1"/>
  <c r="AY17" i="1"/>
  <c r="AW17" i="1"/>
  <c r="AU17" i="1"/>
  <c r="AS17" i="1"/>
  <c r="AQ17" i="1"/>
  <c r="AO17" i="1"/>
  <c r="AM17" i="1"/>
  <c r="AG17" i="1"/>
  <c r="AE17" i="1"/>
  <c r="AC17" i="1"/>
  <c r="AA17" i="1"/>
  <c r="Y17" i="1"/>
  <c r="W17" i="1"/>
  <c r="S17" i="1"/>
  <c r="Q17" i="1"/>
  <c r="O17" i="1"/>
  <c r="DN15" i="1"/>
  <c r="DJ15" i="1"/>
  <c r="DF15" i="1"/>
  <c r="DB15" i="1"/>
  <c r="CX15" i="1"/>
  <c r="CT15" i="1"/>
  <c r="CP15" i="1"/>
  <c r="CL15" i="1"/>
  <c r="CH15" i="1"/>
  <c r="CD15" i="1"/>
  <c r="BZ15" i="1"/>
  <c r="BV15" i="1"/>
  <c r="BR15" i="1"/>
  <c r="BN15" i="1"/>
  <c r="BJ15" i="1"/>
  <c r="BF15" i="1"/>
  <c r="BB15" i="1"/>
  <c r="AX15" i="1"/>
  <c r="AT15" i="1"/>
  <c r="AP15" i="1"/>
  <c r="AL15" i="1"/>
  <c r="AD15" i="1"/>
  <c r="Z15" i="1"/>
  <c r="V15" i="1"/>
  <c r="R15" i="1"/>
  <c r="N15" i="1"/>
  <c r="AP13" i="1"/>
  <c r="AL13" i="1"/>
  <c r="AD13" i="1"/>
  <c r="Z13" i="1"/>
  <c r="V13" i="1"/>
  <c r="R13" i="1"/>
  <c r="N13" i="1"/>
  <c r="DQ12" i="1"/>
  <c r="DO12" i="1"/>
  <c r="DM12" i="1"/>
  <c r="DK12" i="1"/>
  <c r="DI12" i="1"/>
  <c r="DG12" i="1"/>
  <c r="DE12" i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BU12" i="1"/>
  <c r="BS12" i="1"/>
  <c r="BQ12" i="1"/>
  <c r="BO12" i="1"/>
  <c r="BM12" i="1"/>
  <c r="BK12" i="1"/>
  <c r="BI12" i="1"/>
  <c r="BG12" i="1"/>
  <c r="BE12" i="1"/>
  <c r="BC12" i="1"/>
  <c r="BA12" i="1"/>
  <c r="AY12" i="1"/>
  <c r="AW12" i="1"/>
  <c r="AU12" i="1"/>
  <c r="AS12" i="1"/>
  <c r="AQ12" i="1"/>
  <c r="AO12" i="1"/>
  <c r="AM12" i="1"/>
  <c r="AG12" i="1"/>
  <c r="AE12" i="1"/>
  <c r="AC12" i="1"/>
  <c r="AA12" i="1"/>
  <c r="Y12" i="1"/>
  <c r="W12" i="1"/>
  <c r="S12" i="1"/>
  <c r="Q12" i="1"/>
  <c r="O12" i="1"/>
  <c r="CA11" i="1"/>
  <c r="BY11" i="1"/>
  <c r="BW11" i="1"/>
  <c r="BU11" i="1"/>
  <c r="BS11" i="1"/>
  <c r="BQ11" i="1"/>
  <c r="BO11" i="1"/>
  <c r="BM11" i="1"/>
  <c r="BK11" i="1"/>
  <c r="BI11" i="1"/>
  <c r="BG11" i="1"/>
  <c r="BE11" i="1"/>
  <c r="BC11" i="1"/>
  <c r="BA11" i="1"/>
  <c r="AY11" i="1"/>
  <c r="AW11" i="1"/>
  <c r="AU11" i="1"/>
  <c r="AS11" i="1"/>
  <c r="AQ11" i="1"/>
  <c r="AO11" i="1"/>
  <c r="AM11" i="1"/>
  <c r="AG11" i="1"/>
  <c r="AE11" i="1"/>
  <c r="AC11" i="1"/>
  <c r="AA11" i="1"/>
  <c r="Y11" i="1"/>
  <c r="W11" i="1"/>
  <c r="S11" i="1"/>
  <c r="Q11" i="1"/>
  <c r="O11" i="1"/>
  <c r="AG10" i="1"/>
  <c r="AE10" i="1"/>
  <c r="AC10" i="1"/>
  <c r="AA10" i="1"/>
  <c r="Y10" i="1"/>
  <c r="W10" i="1"/>
  <c r="S10" i="1"/>
  <c r="Q10" i="1"/>
  <c r="O10" i="1"/>
  <c r="DF8" i="1"/>
  <c r="DG8" i="1"/>
  <c r="AM8" i="1"/>
  <c r="BD8" i="1"/>
  <c r="AO8" i="1"/>
  <c r="BP8" i="1"/>
  <c r="AQ8" i="1"/>
  <c r="CB8" i="1"/>
  <c r="AS8" i="1"/>
  <c r="CN8" i="1"/>
  <c r="AU8" i="1"/>
  <c r="CZ8" i="1"/>
  <c r="AW8" i="1"/>
  <c r="DL8" i="1"/>
  <c r="AL8" i="1"/>
  <c r="AX8" i="1"/>
  <c r="AN8" i="1"/>
  <c r="BJ8" i="1"/>
  <c r="AP8" i="1"/>
  <c r="BV8" i="1"/>
  <c r="AR8" i="1"/>
  <c r="CH8" i="1"/>
  <c r="AT8" i="1"/>
  <c r="CT8" i="1"/>
  <c r="DK9" i="5"/>
  <c r="T9" i="5"/>
  <c r="DH8" i="1"/>
  <c r="DI8" i="1"/>
  <c r="CI8" i="1"/>
  <c r="CJ8" i="1"/>
  <c r="CK8" i="1"/>
  <c r="CL8" i="1"/>
  <c r="BK8" i="1"/>
  <c r="BL8" i="1"/>
  <c r="BM8" i="1"/>
  <c r="BN8" i="1"/>
  <c r="DM8" i="1"/>
  <c r="DN8" i="1"/>
  <c r="DO8" i="1"/>
  <c r="DP8" i="1"/>
  <c r="CO8" i="1"/>
  <c r="CP8" i="1"/>
  <c r="CQ8" i="1"/>
  <c r="CR8" i="1"/>
  <c r="BQ8" i="1"/>
  <c r="BR8" i="1"/>
  <c r="BS8" i="1"/>
  <c r="BT8" i="1"/>
  <c r="CU8" i="1"/>
  <c r="CV8" i="1"/>
  <c r="CW8" i="1"/>
  <c r="CX8" i="1"/>
  <c r="BW8" i="1"/>
  <c r="BX8" i="1"/>
  <c r="BY8" i="1"/>
  <c r="BZ8" i="1"/>
  <c r="AY8" i="1"/>
  <c r="AZ8" i="1"/>
  <c r="BA8" i="1"/>
  <c r="BB8" i="1"/>
  <c r="DA8" i="1"/>
  <c r="DB8" i="1"/>
  <c r="DC8" i="1"/>
  <c r="DD8" i="1"/>
  <c r="CC8" i="1"/>
  <c r="CD8" i="1"/>
  <c r="CE8" i="1"/>
  <c r="CF8" i="1"/>
  <c r="BE8" i="1"/>
  <c r="BF8" i="1"/>
  <c r="BG8" i="1"/>
  <c r="BH8" i="1"/>
  <c r="BP9" i="5"/>
  <c r="CN9" i="5"/>
  <c r="DL9" i="5"/>
  <c r="CB9" i="5"/>
  <c r="AA9" i="5"/>
  <c r="CZ9" i="5"/>
  <c r="AE9" i="5"/>
  <c r="Y9" i="5"/>
  <c r="AC9" i="5"/>
  <c r="DR9" i="5"/>
  <c r="DJ8" i="1"/>
  <c r="AG9" i="5"/>
  <c r="BV9" i="5"/>
  <c r="BJ9" i="5"/>
  <c r="X9" i="5"/>
  <c r="BD9" i="5"/>
  <c r="DF9" i="5"/>
  <c r="AH9" i="5"/>
  <c r="Z9" i="5"/>
  <c r="K8" i="1"/>
  <c r="U8" i="1" s="1"/>
  <c r="W9" i="5"/>
  <c r="CH9" i="5"/>
  <c r="AB9" i="5"/>
  <c r="AF9" i="5"/>
  <c r="DK8" i="1"/>
  <c r="CG8" i="1"/>
  <c r="BU8" i="1"/>
  <c r="CT9" i="5"/>
  <c r="U9" i="5"/>
  <c r="CA8" i="1"/>
  <c r="AA8" i="1"/>
  <c r="Y8" i="1"/>
  <c r="O8" i="1"/>
  <c r="AF8" i="1"/>
  <c r="BC8" i="1"/>
  <c r="CY8" i="1"/>
  <c r="DE8" i="1"/>
  <c r="DQ8" i="1"/>
  <c r="CM8" i="1"/>
  <c r="BO8" i="1"/>
  <c r="AD9" i="5"/>
  <c r="O9" i="5"/>
  <c r="Z8" i="1"/>
  <c r="AG8" i="1"/>
  <c r="V8" i="1"/>
  <c r="AB8" i="1"/>
  <c r="AD8" i="1"/>
  <c r="P8" i="1"/>
  <c r="X8" i="1"/>
  <c r="AE8" i="1"/>
  <c r="Q8" i="1"/>
  <c r="CS8" i="1"/>
  <c r="R8" i="1"/>
  <c r="AC8" i="1"/>
  <c r="S8" i="1"/>
  <c r="BI8" i="1"/>
  <c r="T8" i="1"/>
  <c r="N8" i="1"/>
  <c r="W8" i="1"/>
  <c r="DN45" i="1" l="1"/>
  <c r="CX45" i="1"/>
  <c r="CH45" i="1"/>
  <c r="BR45" i="1"/>
  <c r="BB45" i="1"/>
  <c r="AL45" i="1"/>
  <c r="CZ37" i="1"/>
  <c r="CH37" i="1"/>
  <c r="BK37" i="1"/>
  <c r="AN37" i="1"/>
  <c r="V37" i="1"/>
  <c r="DH29" i="1"/>
  <c r="CP29" i="1"/>
  <c r="BS29" i="1"/>
  <c r="AV29" i="1"/>
  <c r="AD29" i="1"/>
  <c r="CF21" i="1"/>
  <c r="X21" i="1"/>
  <c r="BB13" i="1"/>
  <c r="DN37" i="1"/>
  <c r="CQ37" i="1"/>
  <c r="BT37" i="1"/>
  <c r="CY29" i="1"/>
  <c r="CB29" i="1"/>
  <c r="BJ29" i="1"/>
  <c r="AM29" i="1"/>
  <c r="DP21" i="1"/>
  <c r="CF13" i="1"/>
  <c r="M101" i="1"/>
  <c r="L101" i="1"/>
  <c r="M93" i="1"/>
  <c r="L93" i="1"/>
  <c r="M85" i="1"/>
  <c r="L85" i="1"/>
  <c r="P85" i="1"/>
  <c r="AR85" i="1"/>
  <c r="BX85" i="1"/>
  <c r="M77" i="1"/>
  <c r="L77" i="1"/>
  <c r="N77" i="1"/>
  <c r="W77" i="1"/>
  <c r="AE77" i="1"/>
  <c r="AO77" i="1"/>
  <c r="AW77" i="1"/>
  <c r="BE77" i="1"/>
  <c r="BM77" i="1"/>
  <c r="BU77" i="1"/>
  <c r="CC77" i="1"/>
  <c r="CK77" i="1"/>
  <c r="CS77" i="1"/>
  <c r="DA77" i="1"/>
  <c r="DI77" i="1"/>
  <c r="DQ77" i="1"/>
  <c r="M69" i="1"/>
  <c r="L69" i="1"/>
  <c r="O69" i="1"/>
  <c r="X69" i="1"/>
  <c r="AF69" i="1"/>
  <c r="AP69" i="1"/>
  <c r="AX69" i="1"/>
  <c r="BF69" i="1"/>
  <c r="BN69" i="1"/>
  <c r="BV69" i="1"/>
  <c r="CD69" i="1"/>
  <c r="CL69" i="1"/>
  <c r="CT69" i="1"/>
  <c r="DB69" i="1"/>
  <c r="DJ69" i="1"/>
  <c r="Q69" i="1"/>
  <c r="Z69" i="1"/>
  <c r="AR69" i="1"/>
  <c r="AZ69" i="1"/>
  <c r="BH69" i="1"/>
  <c r="BP69" i="1"/>
  <c r="BX69" i="1"/>
  <c r="CF69" i="1"/>
  <c r="CN69" i="1"/>
  <c r="CV69" i="1"/>
  <c r="DD69" i="1"/>
  <c r="DL69" i="1"/>
  <c r="N69" i="1"/>
  <c r="W69" i="1"/>
  <c r="AE69" i="1"/>
  <c r="AO69" i="1"/>
  <c r="AW69" i="1"/>
  <c r="BE69" i="1"/>
  <c r="BM69" i="1"/>
  <c r="BU69" i="1"/>
  <c r="CC69" i="1"/>
  <c r="CK69" i="1"/>
  <c r="CS69" i="1"/>
  <c r="DA69" i="1"/>
  <c r="DI69" i="1"/>
  <c r="DQ69" i="1"/>
  <c r="M61" i="1"/>
  <c r="L61" i="1"/>
  <c r="O61" i="1"/>
  <c r="X61" i="1"/>
  <c r="AF61" i="1"/>
  <c r="AP61" i="1"/>
  <c r="AX61" i="1"/>
  <c r="BF61" i="1"/>
  <c r="BN61" i="1"/>
  <c r="BV61" i="1"/>
  <c r="CD61" i="1"/>
  <c r="CL61" i="1"/>
  <c r="CT61" i="1"/>
  <c r="DB61" i="1"/>
  <c r="DJ61" i="1"/>
  <c r="Q61" i="1"/>
  <c r="Z61" i="1"/>
  <c r="AR61" i="1"/>
  <c r="AZ61" i="1"/>
  <c r="BH61" i="1"/>
  <c r="BP61" i="1"/>
  <c r="BX61" i="1"/>
  <c r="CF61" i="1"/>
  <c r="CN61" i="1"/>
  <c r="CV61" i="1"/>
  <c r="DD61" i="1"/>
  <c r="DL61" i="1"/>
  <c r="N61" i="1"/>
  <c r="W61" i="1"/>
  <c r="AE61" i="1"/>
  <c r="AO61" i="1"/>
  <c r="AW61" i="1"/>
  <c r="BE61" i="1"/>
  <c r="BM61" i="1"/>
  <c r="BU61" i="1"/>
  <c r="CC61" i="1"/>
  <c r="CK61" i="1"/>
  <c r="CS61" i="1"/>
  <c r="DA61" i="1"/>
  <c r="DI61" i="1"/>
  <c r="DQ61" i="1"/>
  <c r="M53" i="1"/>
  <c r="O53" i="1"/>
  <c r="X53" i="1"/>
  <c r="AF53" i="1"/>
  <c r="AP53" i="1"/>
  <c r="AX53" i="1"/>
  <c r="BF53" i="1"/>
  <c r="BN53" i="1"/>
  <c r="BV53" i="1"/>
  <c r="CD53" i="1"/>
  <c r="CL53" i="1"/>
  <c r="CT53" i="1"/>
  <c r="DB53" i="1"/>
  <c r="DJ53" i="1"/>
  <c r="P53" i="1"/>
  <c r="Y53" i="1"/>
  <c r="AG53" i="1"/>
  <c r="AQ53" i="1"/>
  <c r="AY53" i="1"/>
  <c r="BG53" i="1"/>
  <c r="BO53" i="1"/>
  <c r="BW53" i="1"/>
  <c r="CE53" i="1"/>
  <c r="CM53" i="1"/>
  <c r="CU53" i="1"/>
  <c r="DC53" i="1"/>
  <c r="DK53" i="1"/>
  <c r="Q53" i="1"/>
  <c r="Z53" i="1"/>
  <c r="AR53" i="1"/>
  <c r="AZ53" i="1"/>
  <c r="BH53" i="1"/>
  <c r="BP53" i="1"/>
  <c r="BX53" i="1"/>
  <c r="CF53" i="1"/>
  <c r="CN53" i="1"/>
  <c r="CV53" i="1"/>
  <c r="DD53" i="1"/>
  <c r="DL53" i="1"/>
  <c r="N53" i="1"/>
  <c r="W53" i="1"/>
  <c r="AE53" i="1"/>
  <c r="AO53" i="1"/>
  <c r="AW53" i="1"/>
  <c r="BE53" i="1"/>
  <c r="BM53" i="1"/>
  <c r="BU53" i="1"/>
  <c r="CC53" i="1"/>
  <c r="CK53" i="1"/>
  <c r="CS53" i="1"/>
  <c r="DA53" i="1"/>
  <c r="DI53" i="1"/>
  <c r="DQ53" i="1"/>
  <c r="M45" i="1"/>
  <c r="L45" i="1"/>
  <c r="O45" i="1"/>
  <c r="X45" i="1"/>
  <c r="AF45" i="1"/>
  <c r="AP45" i="1"/>
  <c r="AX45" i="1"/>
  <c r="BF45" i="1"/>
  <c r="BN45" i="1"/>
  <c r="BV45" i="1"/>
  <c r="CD45" i="1"/>
  <c r="CL45" i="1"/>
  <c r="CT45" i="1"/>
  <c r="DB45" i="1"/>
  <c r="DJ45" i="1"/>
  <c r="P45" i="1"/>
  <c r="Y45" i="1"/>
  <c r="AG45" i="1"/>
  <c r="AQ45" i="1"/>
  <c r="AY45" i="1"/>
  <c r="BG45" i="1"/>
  <c r="BO45" i="1"/>
  <c r="BW45" i="1"/>
  <c r="CE45" i="1"/>
  <c r="CM45" i="1"/>
  <c r="CU45" i="1"/>
  <c r="DC45" i="1"/>
  <c r="DK45" i="1"/>
  <c r="Q45" i="1"/>
  <c r="Z45" i="1"/>
  <c r="AR45" i="1"/>
  <c r="AZ45" i="1"/>
  <c r="BH45" i="1"/>
  <c r="BP45" i="1"/>
  <c r="BX45" i="1"/>
  <c r="CF45" i="1"/>
  <c r="CN45" i="1"/>
  <c r="CV45" i="1"/>
  <c r="DD45" i="1"/>
  <c r="DL45" i="1"/>
  <c r="N45" i="1"/>
  <c r="W45" i="1"/>
  <c r="AE45" i="1"/>
  <c r="AO45" i="1"/>
  <c r="AW45" i="1"/>
  <c r="BE45" i="1"/>
  <c r="BM45" i="1"/>
  <c r="BU45" i="1"/>
  <c r="CC45" i="1"/>
  <c r="CK45" i="1"/>
  <c r="CS45" i="1"/>
  <c r="DA45" i="1"/>
  <c r="DI45" i="1"/>
  <c r="DQ45" i="1"/>
  <c r="M37" i="1"/>
  <c r="L37" i="1"/>
  <c r="O37" i="1"/>
  <c r="X37" i="1"/>
  <c r="AF37" i="1"/>
  <c r="AP37" i="1"/>
  <c r="AX37" i="1"/>
  <c r="BF37" i="1"/>
  <c r="BN37" i="1"/>
  <c r="BV37" i="1"/>
  <c r="CD37" i="1"/>
  <c r="CL37" i="1"/>
  <c r="CT37" i="1"/>
  <c r="DB37" i="1"/>
  <c r="DJ37" i="1"/>
  <c r="P37" i="1"/>
  <c r="Y37" i="1"/>
  <c r="AG37" i="1"/>
  <c r="AQ37" i="1"/>
  <c r="AY37" i="1"/>
  <c r="BG37" i="1"/>
  <c r="BO37" i="1"/>
  <c r="BW37" i="1"/>
  <c r="CE37" i="1"/>
  <c r="CM37" i="1"/>
  <c r="CU37" i="1"/>
  <c r="DC37" i="1"/>
  <c r="DK37" i="1"/>
  <c r="Q37" i="1"/>
  <c r="Z37" i="1"/>
  <c r="AR37" i="1"/>
  <c r="AZ37" i="1"/>
  <c r="BH37" i="1"/>
  <c r="BP37" i="1"/>
  <c r="BX37" i="1"/>
  <c r="CF37" i="1"/>
  <c r="CN37" i="1"/>
  <c r="CV37" i="1"/>
  <c r="DD37" i="1"/>
  <c r="DL37" i="1"/>
  <c r="R37" i="1"/>
  <c r="AA37" i="1"/>
  <c r="AS37" i="1"/>
  <c r="BA37" i="1"/>
  <c r="BI37" i="1"/>
  <c r="BQ37" i="1"/>
  <c r="BY37" i="1"/>
  <c r="CG37" i="1"/>
  <c r="CO37" i="1"/>
  <c r="CW37" i="1"/>
  <c r="DE37" i="1"/>
  <c r="DM37" i="1"/>
  <c r="N37" i="1"/>
  <c r="W37" i="1"/>
  <c r="AE37" i="1"/>
  <c r="AO37" i="1"/>
  <c r="AW37" i="1"/>
  <c r="BE37" i="1"/>
  <c r="BM37" i="1"/>
  <c r="BU37" i="1"/>
  <c r="CC37" i="1"/>
  <c r="CK37" i="1"/>
  <c r="CS37" i="1"/>
  <c r="DA37" i="1"/>
  <c r="DI37" i="1"/>
  <c r="DQ37" i="1"/>
  <c r="M29" i="1"/>
  <c r="L29" i="1"/>
  <c r="O29" i="1"/>
  <c r="X29" i="1"/>
  <c r="AF29" i="1"/>
  <c r="AP29" i="1"/>
  <c r="AX29" i="1"/>
  <c r="BF29" i="1"/>
  <c r="BN29" i="1"/>
  <c r="BV29" i="1"/>
  <c r="CD29" i="1"/>
  <c r="CL29" i="1"/>
  <c r="CT29" i="1"/>
  <c r="DB29" i="1"/>
  <c r="DJ29" i="1"/>
  <c r="P29" i="1"/>
  <c r="Y29" i="1"/>
  <c r="AG29" i="1"/>
  <c r="AQ29" i="1"/>
  <c r="AY29" i="1"/>
  <c r="BG29" i="1"/>
  <c r="BO29" i="1"/>
  <c r="BW29" i="1"/>
  <c r="CE29" i="1"/>
  <c r="CM29" i="1"/>
  <c r="CU29" i="1"/>
  <c r="DC29" i="1"/>
  <c r="DK29" i="1"/>
  <c r="Q29" i="1"/>
  <c r="Z29" i="1"/>
  <c r="AR29" i="1"/>
  <c r="AZ29" i="1"/>
  <c r="BH29" i="1"/>
  <c r="BP29" i="1"/>
  <c r="BX29" i="1"/>
  <c r="CF29" i="1"/>
  <c r="CN29" i="1"/>
  <c r="CV29" i="1"/>
  <c r="DD29" i="1"/>
  <c r="DL29" i="1"/>
  <c r="R29" i="1"/>
  <c r="AA29" i="1"/>
  <c r="AS29" i="1"/>
  <c r="BA29" i="1"/>
  <c r="BI29" i="1"/>
  <c r="BQ29" i="1"/>
  <c r="BY29" i="1"/>
  <c r="CG29" i="1"/>
  <c r="CO29" i="1"/>
  <c r="CW29" i="1"/>
  <c r="DE29" i="1"/>
  <c r="DM29" i="1"/>
  <c r="N29" i="1"/>
  <c r="W29" i="1"/>
  <c r="AE29" i="1"/>
  <c r="AO29" i="1"/>
  <c r="AW29" i="1"/>
  <c r="BE29" i="1"/>
  <c r="BM29" i="1"/>
  <c r="BU29" i="1"/>
  <c r="CC29" i="1"/>
  <c r="CK29" i="1"/>
  <c r="CS29" i="1"/>
  <c r="DA29" i="1"/>
  <c r="DI29" i="1"/>
  <c r="DQ29" i="1"/>
  <c r="M21" i="1"/>
  <c r="BL21" i="1"/>
  <c r="CR21" i="1"/>
  <c r="L21" i="1"/>
  <c r="N21" i="1"/>
  <c r="BP21" i="1"/>
  <c r="CV21" i="1"/>
  <c r="AN21" i="1"/>
  <c r="BT21" i="1"/>
  <c r="CZ21" i="1"/>
  <c r="P21" i="1"/>
  <c r="AR21" i="1"/>
  <c r="BX21" i="1"/>
  <c r="DD21" i="1"/>
  <c r="AF21" i="1"/>
  <c r="BH21" i="1"/>
  <c r="CN21" i="1"/>
  <c r="M13" i="1"/>
  <c r="L13" i="1"/>
  <c r="P13" i="1"/>
  <c r="AR13" i="1"/>
  <c r="BH13" i="1"/>
  <c r="BX13" i="1"/>
  <c r="CN13" i="1"/>
  <c r="DD13" i="1"/>
  <c r="X13" i="1"/>
  <c r="AV13" i="1"/>
  <c r="BL13" i="1"/>
  <c r="CB13" i="1"/>
  <c r="CR13" i="1"/>
  <c r="DH13" i="1"/>
  <c r="AN13" i="1"/>
  <c r="BF13" i="1"/>
  <c r="BV13" i="1"/>
  <c r="CL13" i="1"/>
  <c r="DB13" i="1"/>
  <c r="BN13" i="1"/>
  <c r="CJ13" i="1"/>
  <c r="DL13" i="1"/>
  <c r="BP13" i="1"/>
  <c r="CP13" i="1"/>
  <c r="DN13" i="1"/>
  <c r="AT13" i="1"/>
  <c r="BR13" i="1"/>
  <c r="CT13" i="1"/>
  <c r="DP13" i="1"/>
  <c r="AX13" i="1"/>
  <c r="BT13" i="1"/>
  <c r="CV13" i="1"/>
  <c r="AF13" i="1"/>
  <c r="BJ13" i="1"/>
  <c r="CH13" i="1"/>
  <c r="DJ13" i="1"/>
  <c r="L53" i="1"/>
  <c r="DN29" i="1"/>
  <c r="CQ29" i="1"/>
  <c r="BT29" i="1"/>
  <c r="BB29" i="1"/>
  <c r="CJ21" i="1"/>
  <c r="AB21" i="1"/>
  <c r="BD13" i="1"/>
  <c r="DO34" i="1"/>
  <c r="DG34" i="1"/>
  <c r="CY34" i="1"/>
  <c r="CQ34" i="1"/>
  <c r="CI34" i="1"/>
  <c r="CA34" i="1"/>
  <c r="BS34" i="1"/>
  <c r="BK34" i="1"/>
  <c r="BC34" i="1"/>
  <c r="AU34" i="1"/>
  <c r="AM34" i="1"/>
  <c r="AC34" i="1"/>
  <c r="DO26" i="1"/>
  <c r="DG26" i="1"/>
  <c r="CY26" i="1"/>
  <c r="CQ26" i="1"/>
  <c r="CI26" i="1"/>
  <c r="CA26" i="1"/>
  <c r="BS26" i="1"/>
  <c r="BK26" i="1"/>
  <c r="BC26" i="1"/>
  <c r="AU26" i="1"/>
  <c r="AM26" i="1"/>
  <c r="AC26" i="1"/>
  <c r="CZ23" i="1"/>
  <c r="BT23" i="1"/>
  <c r="U23" i="1"/>
  <c r="DJ18" i="1"/>
  <c r="CT18" i="1"/>
  <c r="CD18" i="1"/>
  <c r="BN18" i="1"/>
  <c r="AX18" i="1"/>
  <c r="AF18" i="1"/>
  <c r="DB17" i="1"/>
  <c r="CJ17" i="1"/>
  <c r="BP17" i="1"/>
  <c r="AX17" i="1"/>
  <c r="DN10" i="1"/>
  <c r="CY10" i="1"/>
  <c r="CI10" i="1"/>
  <c r="BW10" i="1"/>
  <c r="BG10" i="1"/>
  <c r="AS10" i="1"/>
  <c r="DN9" i="1"/>
  <c r="CX9" i="1"/>
  <c r="CJ9" i="1"/>
  <c r="BU9" i="1"/>
  <c r="BE9" i="1"/>
  <c r="AS9" i="1"/>
  <c r="N9" i="5"/>
  <c r="M9" i="5"/>
  <c r="Q101" i="5"/>
  <c r="R101" i="5"/>
  <c r="M101" i="5"/>
  <c r="S101" i="5"/>
  <c r="T101" i="5"/>
  <c r="AY101" i="5"/>
  <c r="BO101" i="5"/>
  <c r="CE101" i="5"/>
  <c r="CU101" i="5"/>
  <c r="DK101" i="5"/>
  <c r="U101" i="5"/>
  <c r="AC101" i="5"/>
  <c r="AS101" i="5"/>
  <c r="BI101" i="5"/>
  <c r="BY101" i="5"/>
  <c r="CO101" i="5"/>
  <c r="DE101" i="5"/>
  <c r="AG101" i="5"/>
  <c r="BA101" i="5"/>
  <c r="BU101" i="5"/>
  <c r="CQ101" i="5"/>
  <c r="DM101" i="5"/>
  <c r="P101" i="5"/>
  <c r="BE101" i="5"/>
  <c r="CA101" i="5"/>
  <c r="CW101" i="5"/>
  <c r="DQ101" i="5"/>
  <c r="N101" i="5"/>
  <c r="AE101" i="5"/>
  <c r="AW101" i="5"/>
  <c r="BS101" i="5"/>
  <c r="CM101" i="5"/>
  <c r="DI101" i="5"/>
  <c r="Q93" i="5"/>
  <c r="R93" i="5"/>
  <c r="M93" i="5"/>
  <c r="S93" i="5"/>
  <c r="AY93" i="5"/>
  <c r="BO93" i="5"/>
  <c r="CE93" i="5"/>
  <c r="CU93" i="5"/>
  <c r="DK93" i="5"/>
  <c r="P93" i="5"/>
  <c r="AC93" i="5"/>
  <c r="AS93" i="5"/>
  <c r="BI93" i="5"/>
  <c r="BY93" i="5"/>
  <c r="CO93" i="5"/>
  <c r="DE93" i="5"/>
  <c r="Y93" i="5"/>
  <c r="AQ93" i="5"/>
  <c r="BM93" i="5"/>
  <c r="CI93" i="5"/>
  <c r="DC93" i="5"/>
  <c r="T93" i="5"/>
  <c r="AA93" i="5"/>
  <c r="AU93" i="5"/>
  <c r="BQ93" i="5"/>
  <c r="CK93" i="5"/>
  <c r="DG93" i="5"/>
  <c r="U93" i="5"/>
  <c r="AE93" i="5"/>
  <c r="AW93" i="5"/>
  <c r="BS93" i="5"/>
  <c r="CM93" i="5"/>
  <c r="DI93" i="5"/>
  <c r="N93" i="5"/>
  <c r="W93" i="5"/>
  <c r="AO93" i="5"/>
  <c r="BK93" i="5"/>
  <c r="CG93" i="5"/>
  <c r="DA93" i="5"/>
  <c r="Q85" i="5"/>
  <c r="R85" i="5"/>
  <c r="M85" i="5"/>
  <c r="S85" i="5"/>
  <c r="N85" i="5"/>
  <c r="AY85" i="5"/>
  <c r="BO85" i="5"/>
  <c r="CE85" i="5"/>
  <c r="CU85" i="5"/>
  <c r="DK85" i="5"/>
  <c r="W85" i="5"/>
  <c r="AM85" i="5"/>
  <c r="P85" i="5"/>
  <c r="U85" i="5"/>
  <c r="AC85" i="5"/>
  <c r="AS85" i="5"/>
  <c r="BI85" i="5"/>
  <c r="BY85" i="5"/>
  <c r="CO85" i="5"/>
  <c r="DE85" i="5"/>
  <c r="BE85" i="5"/>
  <c r="CA85" i="5"/>
  <c r="CW85" i="5"/>
  <c r="DQ85" i="5"/>
  <c r="T85" i="5"/>
  <c r="BG85" i="5"/>
  <c r="CC85" i="5"/>
  <c r="CY85" i="5"/>
  <c r="AO85" i="5"/>
  <c r="BK85" i="5"/>
  <c r="CG85" i="5"/>
  <c r="DA85" i="5"/>
  <c r="O85" i="5"/>
  <c r="AQ85" i="5"/>
  <c r="BM85" i="5"/>
  <c r="CI85" i="5"/>
  <c r="DC85" i="5"/>
  <c r="AG85" i="5"/>
  <c r="BC85" i="5"/>
  <c r="BW85" i="5"/>
  <c r="CS85" i="5"/>
  <c r="DO85" i="5"/>
  <c r="Q77" i="5"/>
  <c r="R77" i="5"/>
  <c r="M77" i="5"/>
  <c r="S77" i="5"/>
  <c r="W77" i="5"/>
  <c r="AM77" i="5"/>
  <c r="BC77" i="5"/>
  <c r="BS77" i="5"/>
  <c r="CI77" i="5"/>
  <c r="CY77" i="5"/>
  <c r="DO77" i="5"/>
  <c r="Y77" i="5"/>
  <c r="AO77" i="5"/>
  <c r="BE77" i="5"/>
  <c r="BU77" i="5"/>
  <c r="CK77" i="5"/>
  <c r="DA77" i="5"/>
  <c r="DQ77" i="5"/>
  <c r="N77" i="5"/>
  <c r="P77" i="5"/>
  <c r="AA77" i="5"/>
  <c r="AQ77" i="5"/>
  <c r="BG77" i="5"/>
  <c r="BW77" i="5"/>
  <c r="CM77" i="5"/>
  <c r="DC77" i="5"/>
  <c r="T77" i="5"/>
  <c r="AG77" i="5"/>
  <c r="AW77" i="5"/>
  <c r="BM77" i="5"/>
  <c r="CC77" i="5"/>
  <c r="CS77" i="5"/>
  <c r="DI77" i="5"/>
  <c r="AS77" i="5"/>
  <c r="BY77" i="5"/>
  <c r="DE77" i="5"/>
  <c r="AU77" i="5"/>
  <c r="CA77" i="5"/>
  <c r="DG77" i="5"/>
  <c r="U77" i="5"/>
  <c r="AY77" i="5"/>
  <c r="CE77" i="5"/>
  <c r="DK77" i="5"/>
  <c r="O77" i="5"/>
  <c r="BA77" i="5"/>
  <c r="CG77" i="5"/>
  <c r="DM77" i="5"/>
  <c r="BQ77" i="5"/>
  <c r="CW77" i="5"/>
  <c r="Q69" i="5"/>
  <c r="R69" i="5"/>
  <c r="M69" i="5"/>
  <c r="S69" i="5"/>
  <c r="W69" i="5"/>
  <c r="AM69" i="5"/>
  <c r="BC69" i="5"/>
  <c r="BS69" i="5"/>
  <c r="CI69" i="5"/>
  <c r="CY69" i="5"/>
  <c r="DO69" i="5"/>
  <c r="P69" i="5"/>
  <c r="Y69" i="5"/>
  <c r="AO69" i="5"/>
  <c r="BE69" i="5"/>
  <c r="BU69" i="5"/>
  <c r="CK69" i="5"/>
  <c r="DA69" i="5"/>
  <c r="DQ69" i="5"/>
  <c r="T69" i="5"/>
  <c r="AA69" i="5"/>
  <c r="AQ69" i="5"/>
  <c r="BG69" i="5"/>
  <c r="BW69" i="5"/>
  <c r="CM69" i="5"/>
  <c r="DC69" i="5"/>
  <c r="U69" i="5"/>
  <c r="AG69" i="5"/>
  <c r="AW69" i="5"/>
  <c r="BM69" i="5"/>
  <c r="CC69" i="5"/>
  <c r="CS69" i="5"/>
  <c r="DI69" i="5"/>
  <c r="BO69" i="5"/>
  <c r="CU69" i="5"/>
  <c r="N69" i="5"/>
  <c r="BQ69" i="5"/>
  <c r="CW69" i="5"/>
  <c r="AS69" i="5"/>
  <c r="BY69" i="5"/>
  <c r="DE69" i="5"/>
  <c r="AU69" i="5"/>
  <c r="CA69" i="5"/>
  <c r="DG69" i="5"/>
  <c r="AE69" i="5"/>
  <c r="BK69" i="5"/>
  <c r="CQ69" i="5"/>
  <c r="Q61" i="5"/>
  <c r="R61" i="5"/>
  <c r="M61" i="5"/>
  <c r="S61" i="5"/>
  <c r="P61" i="5"/>
  <c r="O61" i="5"/>
  <c r="BA61" i="5"/>
  <c r="BQ61" i="5"/>
  <c r="CG61" i="5"/>
  <c r="CW61" i="5"/>
  <c r="DM61" i="5"/>
  <c r="T61" i="5"/>
  <c r="W61" i="5"/>
  <c r="AM61" i="5"/>
  <c r="BC61" i="5"/>
  <c r="BS61" i="5"/>
  <c r="CI61" i="5"/>
  <c r="CY61" i="5"/>
  <c r="DO61" i="5"/>
  <c r="U61" i="5"/>
  <c r="Y61" i="5"/>
  <c r="AO61" i="5"/>
  <c r="BE61" i="5"/>
  <c r="BU61" i="5"/>
  <c r="CK61" i="5"/>
  <c r="DA61" i="5"/>
  <c r="DQ61" i="5"/>
  <c r="AE61" i="5"/>
  <c r="AU61" i="5"/>
  <c r="BK61" i="5"/>
  <c r="CA61" i="5"/>
  <c r="CQ61" i="5"/>
  <c r="DG61" i="5"/>
  <c r="AA61" i="5"/>
  <c r="AY61" i="5"/>
  <c r="CE61" i="5"/>
  <c r="DK61" i="5"/>
  <c r="AC61" i="5"/>
  <c r="BG61" i="5"/>
  <c r="CM61" i="5"/>
  <c r="AG61" i="5"/>
  <c r="BI61" i="5"/>
  <c r="CO61" i="5"/>
  <c r="BM61" i="5"/>
  <c r="CS61" i="5"/>
  <c r="AW61" i="5"/>
  <c r="CC61" i="5"/>
  <c r="DI61" i="5"/>
  <c r="Q53" i="5"/>
  <c r="R53" i="5"/>
  <c r="M53" i="5"/>
  <c r="S53" i="5"/>
  <c r="N53" i="5"/>
  <c r="T53" i="5"/>
  <c r="O53" i="5"/>
  <c r="BA53" i="5"/>
  <c r="BQ53" i="5"/>
  <c r="CG53" i="5"/>
  <c r="CW53" i="5"/>
  <c r="DM53" i="5"/>
  <c r="U53" i="5"/>
  <c r="W53" i="5"/>
  <c r="AM53" i="5"/>
  <c r="BC53" i="5"/>
  <c r="BS53" i="5"/>
  <c r="CI53" i="5"/>
  <c r="CY53" i="5"/>
  <c r="DO53" i="5"/>
  <c r="Y53" i="5"/>
  <c r="AO53" i="5"/>
  <c r="BE53" i="5"/>
  <c r="BU53" i="5"/>
  <c r="CK53" i="5"/>
  <c r="DA53" i="5"/>
  <c r="DQ53" i="5"/>
  <c r="AA53" i="5"/>
  <c r="AQ53" i="5"/>
  <c r="BG53" i="5"/>
  <c r="BW53" i="5"/>
  <c r="CM53" i="5"/>
  <c r="DC53" i="5"/>
  <c r="AE53" i="5"/>
  <c r="AU53" i="5"/>
  <c r="BK53" i="5"/>
  <c r="CA53" i="5"/>
  <c r="CQ53" i="5"/>
  <c r="DG53" i="5"/>
  <c r="AC53" i="5"/>
  <c r="BM53" i="5"/>
  <c r="DE53" i="5"/>
  <c r="AG53" i="5"/>
  <c r="BO53" i="5"/>
  <c r="DI53" i="5"/>
  <c r="BY53" i="5"/>
  <c r="DK53" i="5"/>
  <c r="CC53" i="5"/>
  <c r="P53" i="5"/>
  <c r="BI53" i="5"/>
  <c r="CU53" i="5"/>
  <c r="Q45" i="5"/>
  <c r="R45" i="5"/>
  <c r="M45" i="5"/>
  <c r="S45" i="5"/>
  <c r="U45" i="5"/>
  <c r="AY45" i="5"/>
  <c r="BO45" i="5"/>
  <c r="CE45" i="5"/>
  <c r="CU45" i="5"/>
  <c r="DK45" i="5"/>
  <c r="O45" i="5"/>
  <c r="BA45" i="5"/>
  <c r="BQ45" i="5"/>
  <c r="CG45" i="5"/>
  <c r="CW45" i="5"/>
  <c r="DM45" i="5"/>
  <c r="N45" i="5"/>
  <c r="W45" i="5"/>
  <c r="AM45" i="5"/>
  <c r="BC45" i="5"/>
  <c r="BS45" i="5"/>
  <c r="CI45" i="5"/>
  <c r="CY45" i="5"/>
  <c r="DO45" i="5"/>
  <c r="Y45" i="5"/>
  <c r="AO45" i="5"/>
  <c r="BE45" i="5"/>
  <c r="BU45" i="5"/>
  <c r="CK45" i="5"/>
  <c r="DA45" i="5"/>
  <c r="DQ45" i="5"/>
  <c r="AC45" i="5"/>
  <c r="AS45" i="5"/>
  <c r="BI45" i="5"/>
  <c r="BY45" i="5"/>
  <c r="CO45" i="5"/>
  <c r="DE45" i="5"/>
  <c r="T45" i="5"/>
  <c r="AA45" i="5"/>
  <c r="BG45" i="5"/>
  <c r="CS45" i="5"/>
  <c r="AE45" i="5"/>
  <c r="BK45" i="5"/>
  <c r="DC45" i="5"/>
  <c r="AG45" i="5"/>
  <c r="BM45" i="5"/>
  <c r="DG45" i="5"/>
  <c r="BW45" i="5"/>
  <c r="DI45" i="5"/>
  <c r="P45" i="5"/>
  <c r="AW45" i="5"/>
  <c r="CQ45" i="5"/>
  <c r="Q37" i="5"/>
  <c r="R37" i="5"/>
  <c r="M37" i="5"/>
  <c r="S37" i="5"/>
  <c r="AC37" i="5"/>
  <c r="AS37" i="5"/>
  <c r="BA37" i="5"/>
  <c r="BQ37" i="5"/>
  <c r="CG37" i="5"/>
  <c r="CW37" i="5"/>
  <c r="DM37" i="5"/>
  <c r="O37" i="5"/>
  <c r="BC37" i="5"/>
  <c r="BS37" i="5"/>
  <c r="CI37" i="5"/>
  <c r="CY37" i="5"/>
  <c r="DO37" i="5"/>
  <c r="AM37" i="5"/>
  <c r="BE37" i="5"/>
  <c r="BU37" i="5"/>
  <c r="CK37" i="5"/>
  <c r="DA37" i="5"/>
  <c r="DQ37" i="5"/>
  <c r="W37" i="5"/>
  <c r="AO37" i="5"/>
  <c r="BG37" i="5"/>
  <c r="BW37" i="5"/>
  <c r="CM37" i="5"/>
  <c r="DC37" i="5"/>
  <c r="P37" i="5"/>
  <c r="AA37" i="5"/>
  <c r="AU37" i="5"/>
  <c r="BK37" i="5"/>
  <c r="CA37" i="5"/>
  <c r="CQ37" i="5"/>
  <c r="DG37" i="5"/>
  <c r="U37" i="5"/>
  <c r="AG37" i="5"/>
  <c r="BO37" i="5"/>
  <c r="DI37" i="5"/>
  <c r="BY37" i="5"/>
  <c r="DK37" i="5"/>
  <c r="CC37" i="5"/>
  <c r="AQ37" i="5"/>
  <c r="CE37" i="5"/>
  <c r="N37" i="5"/>
  <c r="T37" i="5"/>
  <c r="AE37" i="5"/>
  <c r="BM37" i="5"/>
  <c r="DE37" i="5"/>
  <c r="R29" i="5"/>
  <c r="M29" i="5"/>
  <c r="S29" i="5"/>
  <c r="O29" i="5"/>
  <c r="BA29" i="5"/>
  <c r="BQ29" i="5"/>
  <c r="CG29" i="5"/>
  <c r="CW29" i="5"/>
  <c r="DM29" i="5"/>
  <c r="U29" i="5"/>
  <c r="AY29" i="5"/>
  <c r="BS29" i="5"/>
  <c r="CK29" i="5"/>
  <c r="DC29" i="5"/>
  <c r="BC29" i="5"/>
  <c r="BU29" i="5"/>
  <c r="CM29" i="5"/>
  <c r="DE29" i="5"/>
  <c r="W29" i="5"/>
  <c r="AM29" i="5"/>
  <c r="BE29" i="5"/>
  <c r="BW29" i="5"/>
  <c r="CO29" i="5"/>
  <c r="DG29" i="5"/>
  <c r="Y29" i="5"/>
  <c r="AO29" i="5"/>
  <c r="BG29" i="5"/>
  <c r="BY29" i="5"/>
  <c r="CQ29" i="5"/>
  <c r="DI29" i="5"/>
  <c r="P29" i="5"/>
  <c r="AC29" i="5"/>
  <c r="AS29" i="5"/>
  <c r="BK29" i="5"/>
  <c r="CC29" i="5"/>
  <c r="CU29" i="5"/>
  <c r="DO29" i="5"/>
  <c r="AA29" i="5"/>
  <c r="BI29" i="5"/>
  <c r="DA29" i="5"/>
  <c r="Q29" i="5"/>
  <c r="AE29" i="5"/>
  <c r="BM29" i="5"/>
  <c r="DK29" i="5"/>
  <c r="N29" i="5"/>
  <c r="T29" i="5"/>
  <c r="AG29" i="5"/>
  <c r="BO29" i="5"/>
  <c r="DQ29" i="5"/>
  <c r="CA29" i="5"/>
  <c r="AW29" i="5"/>
  <c r="CY29" i="5"/>
  <c r="R21" i="5"/>
  <c r="W21" i="5"/>
  <c r="AM21" i="5"/>
  <c r="BC21" i="5"/>
  <c r="BS21" i="5"/>
  <c r="CI21" i="5"/>
  <c r="CY21" i="5"/>
  <c r="DO21" i="5"/>
  <c r="P21" i="5"/>
  <c r="M21" i="5"/>
  <c r="Q21" i="5"/>
  <c r="U21" i="5"/>
  <c r="AG21" i="5"/>
  <c r="AW21" i="5"/>
  <c r="BM21" i="5"/>
  <c r="CC21" i="5"/>
  <c r="CS21" i="5"/>
  <c r="DI21" i="5"/>
  <c r="N21" i="5"/>
  <c r="S21" i="5"/>
  <c r="AA21" i="5"/>
  <c r="AU21" i="5"/>
  <c r="BQ21" i="5"/>
  <c r="CM21" i="5"/>
  <c r="DG21" i="5"/>
  <c r="T21" i="5"/>
  <c r="AC21" i="5"/>
  <c r="AY21" i="5"/>
  <c r="BU21" i="5"/>
  <c r="CO21" i="5"/>
  <c r="DK21" i="5"/>
  <c r="AE21" i="5"/>
  <c r="BA21" i="5"/>
  <c r="BW21" i="5"/>
  <c r="CQ21" i="5"/>
  <c r="DM21" i="5"/>
  <c r="BE21" i="5"/>
  <c r="BY21" i="5"/>
  <c r="CU21" i="5"/>
  <c r="DQ21" i="5"/>
  <c r="AO21" i="5"/>
  <c r="BI21" i="5"/>
  <c r="CE21" i="5"/>
  <c r="DA21" i="5"/>
  <c r="AS21" i="5"/>
  <c r="DC21" i="5"/>
  <c r="BG21" i="5"/>
  <c r="DE21" i="5"/>
  <c r="BK21" i="5"/>
  <c r="O21" i="5"/>
  <c r="BO21" i="5"/>
  <c r="AQ21" i="5"/>
  <c r="CW21" i="5"/>
  <c r="R13" i="5"/>
  <c r="S13" i="5"/>
  <c r="T13" i="5"/>
  <c r="AC13" i="5"/>
  <c r="AP13" i="5"/>
  <c r="AX13" i="5"/>
  <c r="BF13" i="5"/>
  <c r="BN13" i="5"/>
  <c r="BV13" i="5"/>
  <c r="CD13" i="5"/>
  <c r="CL13" i="5"/>
  <c r="CT13" i="5"/>
  <c r="DB13" i="5"/>
  <c r="DJ13" i="5"/>
  <c r="DR13" i="5"/>
  <c r="AE13" i="5"/>
  <c r="AQ13" i="5"/>
  <c r="AY13" i="5"/>
  <c r="BG13" i="5"/>
  <c r="BO13" i="5"/>
  <c r="BW13" i="5"/>
  <c r="CE13" i="5"/>
  <c r="CM13" i="5"/>
  <c r="CU13" i="5"/>
  <c r="DC13" i="5"/>
  <c r="DK13" i="5"/>
  <c r="M13" i="5"/>
  <c r="P13" i="5"/>
  <c r="AG13" i="5"/>
  <c r="AR13" i="5"/>
  <c r="AZ13" i="5"/>
  <c r="BH13" i="5"/>
  <c r="BP13" i="5"/>
  <c r="BX13" i="5"/>
  <c r="CF13" i="5"/>
  <c r="CN13" i="5"/>
  <c r="CV13" i="5"/>
  <c r="DD13" i="5"/>
  <c r="DL13" i="5"/>
  <c r="W13" i="5"/>
  <c r="AM13" i="5"/>
  <c r="AU13" i="5"/>
  <c r="BC13" i="5"/>
  <c r="BK13" i="5"/>
  <c r="BS13" i="5"/>
  <c r="CA13" i="5"/>
  <c r="CI13" i="5"/>
  <c r="CQ13" i="5"/>
  <c r="CY13" i="5"/>
  <c r="DG13" i="5"/>
  <c r="DO13" i="5"/>
  <c r="AA13" i="5"/>
  <c r="AW13" i="5"/>
  <c r="BM13" i="5"/>
  <c r="CC13" i="5"/>
  <c r="CS13" i="5"/>
  <c r="DI13" i="5"/>
  <c r="BA13" i="5"/>
  <c r="BQ13" i="5"/>
  <c r="CG13" i="5"/>
  <c r="CW13" i="5"/>
  <c r="DM13" i="5"/>
  <c r="N13" i="5"/>
  <c r="BB13" i="5"/>
  <c r="BR13" i="5"/>
  <c r="CH13" i="5"/>
  <c r="CX13" i="5"/>
  <c r="DN13" i="5"/>
  <c r="AN13" i="5"/>
  <c r="BD13" i="5"/>
  <c r="BT13" i="5"/>
  <c r="CJ13" i="5"/>
  <c r="CZ13" i="5"/>
  <c r="DP13" i="5"/>
  <c r="Q13" i="5"/>
  <c r="AS13" i="5"/>
  <c r="BI13" i="5"/>
  <c r="BY13" i="5"/>
  <c r="CO13" i="5"/>
  <c r="DE13" i="5"/>
  <c r="BU13" i="5"/>
  <c r="DH13" i="5"/>
  <c r="BZ13" i="5"/>
  <c r="DQ13" i="5"/>
  <c r="AO13" i="5"/>
  <c r="CB13" i="5"/>
  <c r="AT13" i="5"/>
  <c r="CK13" i="5"/>
  <c r="Y13" i="5"/>
  <c r="BL13" i="5"/>
  <c r="DF13" i="5"/>
  <c r="L106" i="1"/>
  <c r="M106" i="1"/>
  <c r="L98" i="1"/>
  <c r="M98" i="1"/>
  <c r="L90" i="1"/>
  <c r="M90" i="1"/>
  <c r="L82" i="1"/>
  <c r="M82" i="1"/>
  <c r="L74" i="1"/>
  <c r="M74" i="1"/>
  <c r="L66" i="1"/>
  <c r="M66" i="1"/>
  <c r="L58" i="1"/>
  <c r="M58" i="1"/>
  <c r="L50" i="1"/>
  <c r="M50" i="1"/>
  <c r="L42" i="1"/>
  <c r="M42" i="1"/>
  <c r="L34" i="1"/>
  <c r="M34" i="1"/>
  <c r="L26" i="1"/>
  <c r="M26" i="1"/>
  <c r="L18" i="1"/>
  <c r="M18" i="1"/>
  <c r="X18" i="1"/>
  <c r="AN18" i="1"/>
  <c r="L10" i="1"/>
  <c r="M10" i="1"/>
  <c r="AB10" i="1"/>
  <c r="AO10" i="1"/>
  <c r="AW10" i="1"/>
  <c r="BE10" i="1"/>
  <c r="BM10" i="1"/>
  <c r="BU10" i="1"/>
  <c r="CC10" i="1"/>
  <c r="CK10" i="1"/>
  <c r="CS10" i="1"/>
  <c r="DA10" i="1"/>
  <c r="DI10" i="1"/>
  <c r="DQ10" i="1"/>
  <c r="N10" i="1"/>
  <c r="AF10" i="1"/>
  <c r="AR10" i="1"/>
  <c r="BA10" i="1"/>
  <c r="BJ10" i="1"/>
  <c r="BS10" i="1"/>
  <c r="CB10" i="1"/>
  <c r="CL10" i="1"/>
  <c r="CU10" i="1"/>
  <c r="DD10" i="1"/>
  <c r="DM10" i="1"/>
  <c r="R10" i="1"/>
  <c r="AT10" i="1"/>
  <c r="BC10" i="1"/>
  <c r="BL10" i="1"/>
  <c r="BV10" i="1"/>
  <c r="CE10" i="1"/>
  <c r="CN10" i="1"/>
  <c r="CW10" i="1"/>
  <c r="DF10" i="1"/>
  <c r="DO10" i="1"/>
  <c r="AD10" i="1"/>
  <c r="AQ10" i="1"/>
  <c r="AZ10" i="1"/>
  <c r="BI10" i="1"/>
  <c r="BR10" i="1"/>
  <c r="CA10" i="1"/>
  <c r="CJ10" i="1"/>
  <c r="CT10" i="1"/>
  <c r="DC10" i="1"/>
  <c r="DL10" i="1"/>
  <c r="N61" i="5"/>
  <c r="DJ26" i="1"/>
  <c r="DB26" i="1"/>
  <c r="CT26" i="1"/>
  <c r="CL26" i="1"/>
  <c r="CD26" i="1"/>
  <c r="BV26" i="1"/>
  <c r="BN26" i="1"/>
  <c r="BF26" i="1"/>
  <c r="AX26" i="1"/>
  <c r="AP26" i="1"/>
  <c r="AF26" i="1"/>
  <c r="X26" i="1"/>
  <c r="N26" i="1"/>
  <c r="U21" i="1"/>
  <c r="DP18" i="1"/>
  <c r="CZ18" i="1"/>
  <c r="CJ18" i="1"/>
  <c r="BT18" i="1"/>
  <c r="BD18" i="1"/>
  <c r="AL18" i="1"/>
  <c r="T18" i="1"/>
  <c r="DE10" i="1"/>
  <c r="CP10" i="1"/>
  <c r="BZ10" i="1"/>
  <c r="BN10" i="1"/>
  <c r="AX10" i="1"/>
  <c r="M105" i="1"/>
  <c r="L105" i="1"/>
  <c r="M97" i="1"/>
  <c r="L97" i="1"/>
  <c r="M89" i="1"/>
  <c r="L89" i="1"/>
  <c r="M81" i="1"/>
  <c r="L81" i="1"/>
  <c r="M73" i="1"/>
  <c r="L73" i="1"/>
  <c r="M65" i="1"/>
  <c r="L65" i="1"/>
  <c r="M57" i="1"/>
  <c r="L57" i="1"/>
  <c r="M49" i="1"/>
  <c r="L49" i="1"/>
  <c r="M41" i="1"/>
  <c r="L41" i="1"/>
  <c r="M33" i="1"/>
  <c r="L33" i="1"/>
  <c r="M25" i="1"/>
  <c r="L25" i="1"/>
  <c r="M17" i="1"/>
  <c r="L17" i="1"/>
  <c r="V17" i="1"/>
  <c r="AL17" i="1"/>
  <c r="BB17" i="1"/>
  <c r="BR17" i="1"/>
  <c r="CH17" i="1"/>
  <c r="CX17" i="1"/>
  <c r="DN17" i="1"/>
  <c r="P17" i="1"/>
  <c r="AF17" i="1"/>
  <c r="AV17" i="1"/>
  <c r="M9" i="1"/>
  <c r="L9" i="1"/>
  <c r="O9" i="1"/>
  <c r="X9" i="1"/>
  <c r="AF9" i="1"/>
  <c r="AP9" i="1"/>
  <c r="AX9" i="1"/>
  <c r="BF9" i="1"/>
  <c r="BN9" i="1"/>
  <c r="BV9" i="1"/>
  <c r="CD9" i="1"/>
  <c r="CL9" i="1"/>
  <c r="CT9" i="1"/>
  <c r="DB9" i="1"/>
  <c r="DJ9" i="1"/>
  <c r="T9" i="1"/>
  <c r="AD9" i="1"/>
  <c r="AO9" i="1"/>
  <c r="AY9" i="1"/>
  <c r="BH9" i="1"/>
  <c r="BQ9" i="1"/>
  <c r="BZ9" i="1"/>
  <c r="CI9" i="1"/>
  <c r="CR9" i="1"/>
  <c r="DA9" i="1"/>
  <c r="DK9" i="1"/>
  <c r="W9" i="1"/>
  <c r="AG9" i="1"/>
  <c r="AR9" i="1"/>
  <c r="BA9" i="1"/>
  <c r="BJ9" i="1"/>
  <c r="BS9" i="1"/>
  <c r="CB9" i="1"/>
  <c r="CK9" i="1"/>
  <c r="CU9" i="1"/>
  <c r="DD9" i="1"/>
  <c r="DM9" i="1"/>
  <c r="S9" i="1"/>
  <c r="AC9" i="1"/>
  <c r="AN9" i="1"/>
  <c r="AW9" i="1"/>
  <c r="BG9" i="1"/>
  <c r="BP9" i="1"/>
  <c r="BY9" i="1"/>
  <c r="CH9" i="1"/>
  <c r="CQ9" i="1"/>
  <c r="CZ9" i="1"/>
  <c r="DI9" i="1"/>
  <c r="DN18" i="1"/>
  <c r="CX18" i="1"/>
  <c r="CH18" i="1"/>
  <c r="BR18" i="1"/>
  <c r="BB18" i="1"/>
  <c r="R18" i="1"/>
  <c r="DB10" i="1"/>
  <c r="CO10" i="1"/>
  <c r="BY10" i="1"/>
  <c r="BK10" i="1"/>
  <c r="AV10" i="1"/>
  <c r="DP26" i="1"/>
  <c r="DH26" i="1"/>
  <c r="CZ26" i="1"/>
  <c r="CR26" i="1"/>
  <c r="CJ26" i="1"/>
  <c r="CB26" i="1"/>
  <c r="BT26" i="1"/>
  <c r="BL26" i="1"/>
  <c r="BD26" i="1"/>
  <c r="AV26" i="1"/>
  <c r="AN26" i="1"/>
  <c r="AD26" i="1"/>
  <c r="V26" i="1"/>
  <c r="DL18" i="1"/>
  <c r="CV18" i="1"/>
  <c r="CF18" i="1"/>
  <c r="BP18" i="1"/>
  <c r="AZ18" i="1"/>
  <c r="P18" i="1"/>
  <c r="DP10" i="1"/>
  <c r="CZ10" i="1"/>
  <c r="CM10" i="1"/>
  <c r="BX10" i="1"/>
  <c r="BH10" i="1"/>
  <c r="AU10" i="1"/>
  <c r="Z10" i="1"/>
  <c r="L103" i="1"/>
  <c r="M103" i="1"/>
  <c r="L95" i="1"/>
  <c r="M95" i="1"/>
  <c r="L87" i="1"/>
  <c r="M87" i="1"/>
  <c r="L79" i="1"/>
  <c r="M79" i="1"/>
  <c r="L71" i="1"/>
  <c r="M71" i="1"/>
  <c r="L63" i="1"/>
  <c r="M63" i="1"/>
  <c r="L55" i="1"/>
  <c r="M55" i="1"/>
  <c r="L47" i="1"/>
  <c r="M47" i="1"/>
  <c r="L39" i="1"/>
  <c r="M39" i="1"/>
  <c r="L31" i="1"/>
  <c r="M31" i="1"/>
  <c r="L23" i="1"/>
  <c r="M23" i="1"/>
  <c r="L15" i="1"/>
  <c r="M15" i="1"/>
  <c r="AB15" i="1"/>
  <c r="BD15" i="1"/>
  <c r="CJ15" i="1"/>
  <c r="DP15" i="1"/>
  <c r="P15" i="1"/>
  <c r="AR15" i="1"/>
  <c r="BX15" i="1"/>
  <c r="DD15" i="1"/>
  <c r="U13" i="1"/>
  <c r="L107" i="1"/>
  <c r="M107" i="1"/>
  <c r="L99" i="1"/>
  <c r="M99" i="1"/>
  <c r="L91" i="1"/>
  <c r="M91" i="1"/>
  <c r="L83" i="1"/>
  <c r="M83" i="1"/>
  <c r="L75" i="1"/>
  <c r="M75" i="1"/>
  <c r="L67" i="1"/>
  <c r="M67" i="1"/>
  <c r="V61" i="5"/>
  <c r="V53" i="5"/>
  <c r="V45" i="5"/>
  <c r="V29" i="5"/>
  <c r="L8" i="1"/>
  <c r="M44" i="1"/>
  <c r="U9" i="1"/>
  <c r="L102" i="1"/>
  <c r="M102" i="1"/>
  <c r="L94" i="1"/>
  <c r="M94" i="1"/>
  <c r="L86" i="1"/>
  <c r="M86" i="1"/>
  <c r="L78" i="1"/>
  <c r="M78" i="1"/>
  <c r="L70" i="1"/>
  <c r="M70" i="1"/>
  <c r="L62" i="1"/>
  <c r="M62" i="1"/>
  <c r="L54" i="1"/>
  <c r="M54" i="1"/>
  <c r="L46" i="1"/>
  <c r="M46" i="1"/>
  <c r="L38" i="1"/>
  <c r="M38" i="1"/>
  <c r="L30" i="1"/>
  <c r="M30" i="1"/>
  <c r="L22" i="1"/>
  <c r="M22" i="1"/>
  <c r="L14" i="1"/>
  <c r="M14" i="1"/>
  <c r="V77" i="5"/>
  <c r="M76" i="1"/>
  <c r="L100" i="1"/>
  <c r="M100" i="1"/>
  <c r="L84" i="1"/>
  <c r="M84" i="1"/>
  <c r="L68" i="1"/>
  <c r="M68" i="1"/>
  <c r="L52" i="1"/>
  <c r="M52" i="1"/>
  <c r="L36" i="1"/>
  <c r="M36" i="1"/>
  <c r="L20" i="1"/>
  <c r="M20" i="1"/>
  <c r="M28" i="1"/>
  <c r="U10" i="1"/>
  <c r="V21" i="5"/>
  <c r="V37" i="5"/>
  <c r="M96" i="1"/>
  <c r="M80" i="1"/>
  <c r="M64" i="1"/>
  <c r="M48" i="1"/>
  <c r="M32" i="1"/>
  <c r="M16" i="1"/>
  <c r="Q105" i="5"/>
  <c r="R105" i="5"/>
  <c r="S105" i="5"/>
  <c r="Q97" i="5"/>
  <c r="R97" i="5"/>
  <c r="S97" i="5"/>
  <c r="Q89" i="5"/>
  <c r="R89" i="5"/>
  <c r="S89" i="5"/>
  <c r="Q81" i="5"/>
  <c r="R81" i="5"/>
  <c r="S81" i="5"/>
  <c r="Q73" i="5"/>
  <c r="R73" i="5"/>
  <c r="S73" i="5"/>
  <c r="Q65" i="5"/>
  <c r="R65" i="5"/>
  <c r="S65" i="5"/>
  <c r="Q57" i="5"/>
  <c r="R57" i="5"/>
  <c r="S57" i="5"/>
  <c r="Q49" i="5"/>
  <c r="R49" i="5"/>
  <c r="S49" i="5"/>
  <c r="Q41" i="5"/>
  <c r="R41" i="5"/>
  <c r="S41" i="5"/>
  <c r="Q33" i="5"/>
  <c r="R33" i="5"/>
  <c r="S33" i="5"/>
  <c r="O33" i="5"/>
  <c r="BA33" i="5"/>
  <c r="BQ33" i="5"/>
  <c r="CG33" i="5"/>
  <c r="CW33" i="5"/>
  <c r="DM33" i="5"/>
  <c r="R25" i="5"/>
  <c r="U25" i="5"/>
  <c r="AO25" i="5"/>
  <c r="BU25" i="5"/>
  <c r="Q25" i="5"/>
  <c r="AG25" i="5"/>
  <c r="BI25" i="5"/>
  <c r="CO25" i="5"/>
  <c r="R17" i="5"/>
  <c r="AS17" i="5"/>
  <c r="BY17" i="5"/>
  <c r="DE17" i="5"/>
  <c r="P17" i="5"/>
  <c r="T17" i="5"/>
  <c r="BM17" i="5"/>
  <c r="CS17" i="5"/>
  <c r="M89" i="5"/>
  <c r="M57" i="5"/>
  <c r="M25" i="5"/>
  <c r="N97" i="5"/>
  <c r="N65" i="5"/>
  <c r="N33" i="5"/>
  <c r="L59" i="1"/>
  <c r="M59" i="1"/>
  <c r="L51" i="1"/>
  <c r="M51" i="1"/>
  <c r="L43" i="1"/>
  <c r="M43" i="1"/>
  <c r="L35" i="1"/>
  <c r="M35" i="1"/>
  <c r="L27" i="1"/>
  <c r="M27" i="1"/>
  <c r="L19" i="1"/>
  <c r="M19" i="1"/>
  <c r="L11" i="1"/>
  <c r="M11" i="1"/>
  <c r="V101" i="5"/>
  <c r="V85" i="5"/>
  <c r="M97" i="5"/>
  <c r="M65" i="5"/>
  <c r="M104" i="5"/>
  <c r="M96" i="5"/>
  <c r="M88" i="5"/>
  <c r="M80" i="5"/>
  <c r="M72" i="5"/>
  <c r="M64" i="5"/>
  <c r="M56" i="5"/>
  <c r="M48" i="5"/>
  <c r="M40" i="5"/>
  <c r="N32" i="5"/>
  <c r="U32" i="5"/>
  <c r="P24" i="5"/>
  <c r="N24" i="5"/>
  <c r="U24" i="5"/>
  <c r="P16" i="5"/>
  <c r="N16" i="5"/>
  <c r="U16" i="5"/>
  <c r="M102" i="5"/>
  <c r="N102" i="5"/>
  <c r="M94" i="5"/>
  <c r="N94" i="5"/>
  <c r="M86" i="5"/>
  <c r="N86" i="5"/>
  <c r="M78" i="5"/>
  <c r="N78" i="5"/>
  <c r="M70" i="5"/>
  <c r="N70" i="5"/>
  <c r="M62" i="5"/>
  <c r="N62" i="5"/>
  <c r="M54" i="5"/>
  <c r="N54" i="5"/>
  <c r="M46" i="5"/>
  <c r="N46" i="5"/>
  <c r="M38" i="5"/>
  <c r="N38" i="5"/>
  <c r="M30" i="5"/>
  <c r="T30" i="5"/>
  <c r="N30" i="5"/>
  <c r="Q30" i="5"/>
  <c r="M22" i="5"/>
  <c r="T22" i="5"/>
  <c r="N22" i="5"/>
  <c r="Q22" i="5"/>
  <c r="M14" i="5"/>
  <c r="T14" i="5"/>
  <c r="N14" i="5"/>
  <c r="U14" i="5"/>
  <c r="Q14" i="5"/>
  <c r="N106" i="5"/>
  <c r="N98" i="5"/>
  <c r="N90" i="5"/>
  <c r="N82" i="5"/>
  <c r="N74" i="5"/>
  <c r="N66" i="5"/>
  <c r="N58" i="5"/>
  <c r="N50" i="5"/>
  <c r="N42" i="5"/>
  <c r="N34" i="5"/>
  <c r="N26" i="5"/>
  <c r="N18" i="5"/>
  <c r="N10" i="5"/>
</calcChain>
</file>

<file path=xl/sharedStrings.xml><?xml version="1.0" encoding="utf-8"?>
<sst xmlns="http://schemas.openxmlformats.org/spreadsheetml/2006/main" count="510" uniqueCount="78">
  <si>
    <t>Nr</t>
  </si>
  <si>
    <t>Vejnavn1</t>
  </si>
  <si>
    <t>Vejnavn2</t>
  </si>
  <si>
    <t>Motorkøretøjer</t>
  </si>
  <si>
    <t>Cykler/knallerter</t>
  </si>
  <si>
    <t>Fodgængere</t>
  </si>
  <si>
    <t>Gangareal før rundkørsel</t>
  </si>
  <si>
    <t>Ydre radius</t>
  </si>
  <si>
    <t>Midterø radius</t>
  </si>
  <si>
    <t>Data til beregning</t>
  </si>
  <si>
    <t>Data til prioritering</t>
  </si>
  <si>
    <t>TILFREDSHED: NIVEAU OG FORDELT PÅ KATEGORIER</t>
  </si>
  <si>
    <t>Meget</t>
  </si>
  <si>
    <t>Noget</t>
  </si>
  <si>
    <t>Lidt</t>
  </si>
  <si>
    <t>A-F</t>
  </si>
  <si>
    <t>Bruger</t>
  </si>
  <si>
    <t>Niveau</t>
  </si>
  <si>
    <t>tilfreds</t>
  </si>
  <si>
    <t>utilfreds</t>
  </si>
  <si>
    <t>SERVICENIVEAU</t>
  </si>
  <si>
    <t>Tilfredshed</t>
  </si>
  <si>
    <t>Servicesum</t>
  </si>
  <si>
    <t>Cykler og knallerter</t>
  </si>
  <si>
    <t>Trafikart</t>
  </si>
  <si>
    <t>Tidspunkt</t>
  </si>
  <si>
    <t>Årsdøgnstrafik</t>
  </si>
  <si>
    <t>Nyttefunktion</t>
  </si>
  <si>
    <t>Mellemregninger</t>
  </si>
  <si>
    <t>Kontrol af data</t>
  </si>
  <si>
    <t>Beregning</t>
  </si>
  <si>
    <t>Prioritering</t>
  </si>
  <si>
    <t>fodgængerfelt</t>
  </si>
  <si>
    <t>kørebane</t>
  </si>
  <si>
    <t>fortov</t>
  </si>
  <si>
    <t>fodgængere i overgang</t>
  </si>
  <si>
    <t>Variation i tilfredshedsniveau</t>
  </si>
  <si>
    <t>Timeandele (andel af døgntrafik på hverdage)</t>
  </si>
  <si>
    <t>Kl. 8-9</t>
  </si>
  <si>
    <t>Kl. 10-11</t>
  </si>
  <si>
    <t>Kl. 15-16</t>
  </si>
  <si>
    <t>Kl. 6-7</t>
  </si>
  <si>
    <t>Kl. 7-8</t>
  </si>
  <si>
    <t>Kl. 9-10</t>
  </si>
  <si>
    <t>Kl. 11-12</t>
  </si>
  <si>
    <t>Kl. 12-13</t>
  </si>
  <si>
    <t>Kl. 13-14</t>
  </si>
  <si>
    <t>Kl. 14-15</t>
  </si>
  <si>
    <t>Kl. 16-17</t>
  </si>
  <si>
    <t>Kl. 17-18</t>
  </si>
  <si>
    <t>Gangareal før</t>
  </si>
  <si>
    <t>rundkørsel</t>
  </si>
  <si>
    <t>Krydset vejgren</t>
  </si>
  <si>
    <t>Fodgængere i rundkørsler</t>
  </si>
  <si>
    <t>Gangareal ved</t>
  </si>
  <si>
    <t>krydsning af vejgren</t>
  </si>
  <si>
    <t>Cirkulerende årsdøgnstrafik</t>
  </si>
  <si>
    <t>før krydset vejgren</t>
  </si>
  <si>
    <t>Cirkulerende årsdøgnstrafik før krydset vejgren</t>
  </si>
  <si>
    <t>cykelsti</t>
  </si>
  <si>
    <t>Gangareal ved krydsning</t>
  </si>
  <si>
    <t>vejgrene</t>
  </si>
  <si>
    <t>Cykelareal ved</t>
  </si>
  <si>
    <t>farvet cykelfelt</t>
  </si>
  <si>
    <t>hvidt cykelfelt</t>
  </si>
  <si>
    <t>(meter)</t>
  </si>
  <si>
    <t>Cykelareal</t>
  </si>
  <si>
    <t>mellem</t>
  </si>
  <si>
    <t>krydsning af</t>
  </si>
  <si>
    <t>vejgren</t>
  </si>
  <si>
    <t>cirkulerende cyklister</t>
  </si>
  <si>
    <t>farvet cykelbane</t>
  </si>
  <si>
    <t>cykelbane</t>
  </si>
  <si>
    <t>Cykelareal mellem vejgrene</t>
  </si>
  <si>
    <t>Cykelareal ved krydsning af vejgren</t>
  </si>
  <si>
    <t>Cyklister i rundkørsler</t>
  </si>
  <si>
    <t>Fodgængere kl. 6-18 på hverdage</t>
  </si>
  <si>
    <t>Cyklister kl. 6-18 på hverdage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</si>
</sst>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9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left"/>
      <protection hidden="1"/>
    </xf>
    <xf numFmtId="0" fontId="4" fillId="4" borderId="0" xfId="0" applyFont="1" applyFill="1" applyAlignment="1" applyProtection="1">
      <alignment horizontal="left"/>
      <protection hidden="1"/>
    </xf>
    <xf numFmtId="0" fontId="5" fillId="5" borderId="2" xfId="0" applyFont="1" applyFill="1" applyBorder="1" applyAlignment="1" applyProtection="1">
      <alignment horizontal="left"/>
      <protection hidden="1"/>
    </xf>
    <xf numFmtId="0" fontId="4" fillId="5" borderId="0" xfId="0" applyFont="1" applyFill="1" applyBorder="1" applyAlignment="1" applyProtection="1">
      <alignment horizontal="left"/>
      <protection hidden="1"/>
    </xf>
    <xf numFmtId="0" fontId="4" fillId="5" borderId="3" xfId="0" applyFont="1" applyFill="1" applyBorder="1" applyAlignment="1" applyProtection="1">
      <alignment horizontal="left"/>
      <protection hidden="1"/>
    </xf>
    <xf numFmtId="0" fontId="5" fillId="5" borderId="1" xfId="0" applyFont="1" applyFill="1" applyBorder="1" applyAlignment="1" applyProtection="1">
      <alignment horizontal="left"/>
      <protection hidden="1"/>
    </xf>
    <xf numFmtId="0" fontId="4" fillId="5" borderId="0" xfId="0" applyFont="1" applyFill="1" applyAlignment="1" applyProtection="1">
      <alignment horizontal="left"/>
      <protection hidden="1"/>
    </xf>
    <xf numFmtId="0" fontId="5" fillId="6" borderId="4" xfId="0" applyFont="1" applyFill="1" applyBorder="1" applyAlignment="1" applyProtection="1">
      <protection hidden="1"/>
    </xf>
    <xf numFmtId="0" fontId="5" fillId="6" borderId="5" xfId="0" applyFont="1" applyFill="1" applyBorder="1" applyAlignment="1" applyProtection="1">
      <protection hidden="1"/>
    </xf>
    <xf numFmtId="0" fontId="5" fillId="6" borderId="6" xfId="0" applyFont="1" applyFill="1" applyBorder="1" applyAlignment="1" applyProtection="1">
      <protection hidden="1"/>
    </xf>
    <xf numFmtId="0" fontId="4" fillId="0" borderId="0" xfId="0" applyFont="1" applyProtection="1">
      <protection hidden="1"/>
    </xf>
    <xf numFmtId="0" fontId="4" fillId="5" borderId="2" xfId="0" applyFont="1" applyFill="1" applyBorder="1" applyAlignment="1" applyProtection="1">
      <alignment horizontal="left"/>
      <protection hidden="1"/>
    </xf>
    <xf numFmtId="0" fontId="4" fillId="5" borderId="1" xfId="0" applyFont="1" applyFill="1" applyBorder="1" applyAlignment="1" applyProtection="1">
      <alignment horizontal="left"/>
      <protection hidden="1"/>
    </xf>
    <xf numFmtId="0" fontId="2" fillId="6" borderId="7" xfId="0" applyFont="1" applyFill="1" applyBorder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protection hidden="1"/>
    </xf>
    <xf numFmtId="0" fontId="6" fillId="6" borderId="9" xfId="0" applyFont="1" applyFill="1" applyBorder="1" applyAlignment="1" applyProtection="1">
      <protection hidden="1"/>
    </xf>
    <xf numFmtId="0" fontId="6" fillId="6" borderId="10" xfId="0" applyFont="1" applyFill="1" applyBorder="1" applyAlignment="1" applyProtection="1">
      <protection hidden="1"/>
    </xf>
    <xf numFmtId="49" fontId="4" fillId="0" borderId="0" xfId="0" applyNumberFormat="1" applyFont="1" applyProtection="1"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6" borderId="11" xfId="0" applyFont="1" applyFill="1" applyBorder="1" applyAlignment="1" applyProtection="1">
      <alignment horizontal="center"/>
      <protection hidden="1"/>
    </xf>
    <xf numFmtId="49" fontId="6" fillId="6" borderId="12" xfId="0" applyNumberFormat="1" applyFont="1" applyFill="1" applyBorder="1" applyAlignment="1" applyProtection="1">
      <alignment horizontal="center"/>
      <protection hidden="1"/>
    </xf>
    <xf numFmtId="49" fontId="6" fillId="0" borderId="7" xfId="0" applyNumberFormat="1" applyFont="1" applyBorder="1" applyAlignment="1" applyProtection="1">
      <alignment horizontal="center"/>
      <protection hidden="1"/>
    </xf>
    <xf numFmtId="49" fontId="6" fillId="6" borderId="13" xfId="0" applyNumberFormat="1" applyFont="1" applyFill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6" borderId="13" xfId="0" applyFont="1" applyFill="1" applyBorder="1" applyAlignment="1" applyProtection="1">
      <alignment horizontal="center"/>
      <protection hidden="1"/>
    </xf>
    <xf numFmtId="0" fontId="4" fillId="5" borderId="11" xfId="0" applyFont="1" applyFill="1" applyBorder="1" applyAlignment="1" applyProtection="1">
      <alignment horizontal="left"/>
      <protection hidden="1"/>
    </xf>
    <xf numFmtId="0" fontId="4" fillId="5" borderId="14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3" fillId="3" borderId="11" xfId="0" applyFont="1" applyFill="1" applyBorder="1" applyAlignment="1" applyProtection="1">
      <alignment horizontal="center"/>
      <protection hidden="1"/>
    </xf>
    <xf numFmtId="164" fontId="2" fillId="2" borderId="2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Alignment="1" applyProtection="1">
      <alignment horizontal="center"/>
      <protection hidden="1"/>
    </xf>
    <xf numFmtId="164" fontId="3" fillId="3" borderId="3" xfId="0" applyNumberFormat="1" applyFont="1" applyFill="1" applyBorder="1" applyAlignment="1" applyProtection="1">
      <alignment horizontal="center"/>
      <protection hidden="1"/>
    </xf>
    <xf numFmtId="164" fontId="3" fillId="6" borderId="11" xfId="0" applyNumberFormat="1" applyFont="1" applyFill="1" applyBorder="1" applyAlignment="1" applyProtection="1">
      <alignment horizontal="center"/>
      <protection hidden="1"/>
    </xf>
    <xf numFmtId="0" fontId="4" fillId="6" borderId="0" xfId="0" applyFont="1" applyFill="1" applyBorder="1" applyProtection="1">
      <protection hidden="1"/>
    </xf>
    <xf numFmtId="0" fontId="4" fillId="0" borderId="11" xfId="0" applyFont="1" applyBorder="1" applyProtection="1">
      <protection hidden="1"/>
    </xf>
    <xf numFmtId="164" fontId="3" fillId="6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8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8" fillId="4" borderId="0" xfId="0" applyFont="1" applyFill="1" applyAlignment="1" applyProtection="1">
      <alignment horizontal="left"/>
      <protection hidden="1"/>
    </xf>
    <xf numFmtId="49" fontId="4" fillId="5" borderId="0" xfId="0" applyNumberFormat="1" applyFont="1" applyFill="1" applyProtection="1">
      <protection hidden="1"/>
    </xf>
    <xf numFmtId="0" fontId="4" fillId="5" borderId="0" xfId="0" applyFont="1" applyFill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165" fontId="0" fillId="0" borderId="0" xfId="0" applyNumberForma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165" fontId="0" fillId="0" borderId="0" xfId="0" applyNumberFormat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6"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FF99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5" sqref="B5"/>
    </sheetView>
  </sheetViews>
  <sheetFormatPr defaultRowHeight="15" x14ac:dyDescent="0.25"/>
  <cols>
    <col min="1" max="1" width="18.42578125" style="51" customWidth="1"/>
    <col min="2" max="4" width="9.28515625" style="51" customWidth="1"/>
    <col min="5" max="13" width="9.28515625" style="52" customWidth="1"/>
    <col min="14" max="16384" width="9.140625" style="52"/>
  </cols>
  <sheetData>
    <row r="1" spans="1:13" ht="18.75" x14ac:dyDescent="0.3">
      <c r="A1" s="50" t="s">
        <v>37</v>
      </c>
    </row>
    <row r="2" spans="1:13" x14ac:dyDescent="0.25">
      <c r="B2" s="53"/>
      <c r="C2" s="53"/>
      <c r="D2" s="53"/>
    </row>
    <row r="3" spans="1:13" x14ac:dyDescent="0.25">
      <c r="A3" s="52"/>
      <c r="B3" s="54" t="s">
        <v>25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5">
      <c r="A4" s="56" t="s">
        <v>24</v>
      </c>
      <c r="B4" s="57" t="s">
        <v>41</v>
      </c>
      <c r="C4" s="57" t="s">
        <v>42</v>
      </c>
      <c r="D4" s="57" t="s">
        <v>38</v>
      </c>
      <c r="E4" s="57" t="s">
        <v>43</v>
      </c>
      <c r="F4" s="57" t="s">
        <v>39</v>
      </c>
      <c r="G4" s="58" t="s">
        <v>44</v>
      </c>
      <c r="H4" s="58" t="s">
        <v>45</v>
      </c>
      <c r="I4" s="58" t="s">
        <v>46</v>
      </c>
      <c r="J4" s="58" t="s">
        <v>47</v>
      </c>
      <c r="K4" s="58" t="s">
        <v>40</v>
      </c>
      <c r="L4" s="58" t="s">
        <v>48</v>
      </c>
      <c r="M4" s="58" t="s">
        <v>49</v>
      </c>
    </row>
    <row r="5" spans="1:13" x14ac:dyDescent="0.25">
      <c r="A5" s="59" t="s">
        <v>3</v>
      </c>
      <c r="B5" s="63">
        <v>6.3637431169437014E-2</v>
      </c>
      <c r="C5" s="63">
        <v>9.9653285836202019E-2</v>
      </c>
      <c r="D5" s="63">
        <v>4.9889253236147249E-2</v>
      </c>
      <c r="E5" s="63">
        <v>3.8901218267553841E-2</v>
      </c>
      <c r="F5" s="63">
        <v>4.2153721390748682E-2</v>
      </c>
      <c r="G5" s="63">
        <v>4.1891966979077676E-2</v>
      </c>
      <c r="H5" s="63">
        <v>4.809003688262338E-2</v>
      </c>
      <c r="I5" s="63">
        <v>5.3436710494472794E-2</v>
      </c>
      <c r="J5" s="63">
        <v>7.2659615428125587E-2</v>
      </c>
      <c r="K5" s="63">
        <v>0.1029254293990404</v>
      </c>
      <c r="L5" s="63">
        <v>9.6764254270990765E-2</v>
      </c>
      <c r="M5" s="63">
        <v>6.5770498567905525E-2</v>
      </c>
    </row>
    <row r="6" spans="1:13" x14ac:dyDescent="0.25">
      <c r="A6" s="59" t="s">
        <v>23</v>
      </c>
      <c r="B6" s="63">
        <v>4.6342620269646993E-2</v>
      </c>
      <c r="C6" s="63">
        <v>0.12498356174035537</v>
      </c>
      <c r="D6" s="63">
        <v>7.6988448156852837E-2</v>
      </c>
      <c r="E6" s="63">
        <v>4.4978731442989188E-2</v>
      </c>
      <c r="F6" s="63">
        <v>3.9554891409992708E-2</v>
      </c>
      <c r="G6" s="63">
        <v>3.9861947353369349E-2</v>
      </c>
      <c r="H6" s="63">
        <v>4.0474293306224852E-2</v>
      </c>
      <c r="I6" s="63">
        <v>5.7761868800548379E-2</v>
      </c>
      <c r="J6" s="63">
        <v>8.1820556807871897E-2</v>
      </c>
      <c r="K6" s="63">
        <v>0.1084607643316754</v>
      </c>
      <c r="L6" s="63">
        <v>0.10444794500839875</v>
      </c>
      <c r="M6" s="63">
        <v>6.90359794354337E-2</v>
      </c>
    </row>
    <row r="7" spans="1:13" x14ac:dyDescent="0.25">
      <c r="A7" s="59" t="s">
        <v>5</v>
      </c>
      <c r="B7" s="63">
        <v>2.0071562082897235E-2</v>
      </c>
      <c r="C7" s="63">
        <v>6.6402623453202941E-2</v>
      </c>
      <c r="D7" s="63">
        <v>5.7897182282884117E-2</v>
      </c>
      <c r="E7" s="63">
        <v>4.8752425553542464E-2</v>
      </c>
      <c r="F7" s="63">
        <v>6.004353414667836E-2</v>
      </c>
      <c r="G7" s="63">
        <v>5.5054510636259747E-2</v>
      </c>
      <c r="H7" s="63">
        <v>5.5825588409694045E-2</v>
      </c>
      <c r="I7" s="63">
        <v>7.0217646286391405E-2</v>
      </c>
      <c r="J7" s="63">
        <v>8.0757615079737624E-2</v>
      </c>
      <c r="K7" s="63">
        <v>9.7265928483190225E-2</v>
      </c>
      <c r="L7" s="63">
        <v>9.3975823325910549E-2</v>
      </c>
      <c r="M7" s="63">
        <v>8.1261897132900787E-2</v>
      </c>
    </row>
    <row r="8" spans="1:13" x14ac:dyDescent="0.25">
      <c r="A8" s="61"/>
      <c r="B8" s="60"/>
      <c r="C8" s="60"/>
      <c r="D8" s="60"/>
    </row>
    <row r="9" spans="1:13" x14ac:dyDescent="0.25">
      <c r="A9" s="61"/>
      <c r="B9" s="60"/>
      <c r="C9" s="60"/>
      <c r="D9" s="60"/>
    </row>
    <row r="12" spans="1:13" x14ac:dyDescent="0.25">
      <c r="A12" s="52"/>
      <c r="B12" s="52"/>
    </row>
    <row r="13" spans="1:13" x14ac:dyDescent="0.25">
      <c r="A13" s="52"/>
    </row>
    <row r="14" spans="1:13" x14ac:dyDescent="0.25">
      <c r="C14" s="52"/>
      <c r="D14" s="52"/>
    </row>
    <row r="15" spans="1:13" x14ac:dyDescent="0.25">
      <c r="B15" s="62"/>
      <c r="C15" s="62"/>
      <c r="D15" s="62"/>
    </row>
    <row r="17" spans="1:2" x14ac:dyDescent="0.25">
      <c r="A17" s="52"/>
      <c r="B17" s="52"/>
    </row>
    <row r="18" spans="1:2" x14ac:dyDescent="0.25">
      <c r="A18" s="52"/>
      <c r="B18" s="52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08"/>
  <sheetViews>
    <sheetView tabSelected="1" workbookViewId="0">
      <pane xSplit="4" ySplit="4" topLeftCell="E5" activePane="bottomRight" state="frozenSplit"/>
      <selection activeCell="A5" sqref="A5"/>
      <selection pane="topRight" activeCell="AM1" sqref="AM1:AT65536"/>
      <selection pane="bottomLeft" activeCell="A5" sqref="A5"/>
      <selection pane="bottomRight" activeCell="B8" sqref="B8"/>
    </sheetView>
  </sheetViews>
  <sheetFormatPr defaultColWidth="0" defaultRowHeight="15" customHeight="1" zeroHeight="1" x14ac:dyDescent="0.25"/>
  <cols>
    <col min="1" max="1" width="4" style="3" customWidth="1"/>
    <col min="2" max="4" width="15.7109375" style="3" customWidth="1"/>
    <col min="5" max="5" width="13" style="3" customWidth="1"/>
    <col min="6" max="6" width="19.140625" style="3" bestFit="1" customWidth="1"/>
    <col min="7" max="8" width="21.7109375" style="3" customWidth="1"/>
    <col min="9" max="9" width="23.7109375" style="3" bestFit="1" customWidth="1"/>
    <col min="10" max="10" width="10.5703125" style="3" customWidth="1"/>
    <col min="11" max="11" width="11" style="3" bestFit="1" customWidth="1"/>
    <col min="12" max="20" width="7.85546875" style="18" customWidth="1"/>
    <col min="21" max="21" width="11.5703125" style="18" bestFit="1" customWidth="1"/>
    <col min="22" max="33" width="9.140625" style="18" customWidth="1"/>
    <col min="34" max="16384" width="9.140625" style="18" hidden="1"/>
  </cols>
  <sheetData>
    <row r="1" spans="1:121" ht="18.75" customHeight="1" x14ac:dyDescent="0.3">
      <c r="A1" s="8" t="s">
        <v>53</v>
      </c>
      <c r="B1" s="9"/>
      <c r="C1" s="9"/>
      <c r="D1" s="9"/>
      <c r="E1" s="10" t="s">
        <v>9</v>
      </c>
      <c r="F1" s="11"/>
      <c r="G1" s="11"/>
      <c r="H1" s="12"/>
      <c r="I1" s="8" t="s">
        <v>10</v>
      </c>
      <c r="J1" s="13" t="s">
        <v>29</v>
      </c>
      <c r="K1" s="14"/>
      <c r="L1" s="66" t="s">
        <v>76</v>
      </c>
      <c r="M1" s="67"/>
      <c r="N1" s="67"/>
      <c r="O1" s="67"/>
      <c r="P1" s="67"/>
      <c r="Q1" s="67"/>
      <c r="R1" s="67"/>
      <c r="S1" s="67"/>
      <c r="T1" s="67"/>
      <c r="U1" s="68"/>
      <c r="V1" s="15" t="s">
        <v>36</v>
      </c>
      <c r="W1" s="16"/>
      <c r="X1" s="16"/>
      <c r="Y1" s="16"/>
      <c r="Z1" s="16"/>
      <c r="AA1" s="16"/>
      <c r="AB1" s="16"/>
      <c r="AC1" s="16"/>
      <c r="AD1" s="16"/>
      <c r="AE1" s="16"/>
      <c r="AF1" s="16"/>
      <c r="AG1" s="17"/>
    </row>
    <row r="2" spans="1:121" ht="15" customHeight="1" x14ac:dyDescent="0.25">
      <c r="A2" s="9"/>
      <c r="B2" s="9"/>
      <c r="C2" s="9"/>
      <c r="D2" s="9"/>
      <c r="E2" s="19"/>
      <c r="F2" s="11"/>
      <c r="G2" s="11"/>
      <c r="H2" s="12"/>
      <c r="I2" s="9"/>
      <c r="J2" s="20"/>
      <c r="K2" s="14"/>
      <c r="L2" s="69" t="s">
        <v>20</v>
      </c>
      <c r="M2" s="70"/>
      <c r="N2" s="71" t="s">
        <v>11</v>
      </c>
      <c r="O2" s="72"/>
      <c r="P2" s="72"/>
      <c r="Q2" s="72"/>
      <c r="R2" s="72"/>
      <c r="S2" s="72"/>
      <c r="T2" s="73"/>
      <c r="U2" s="21" t="s">
        <v>22</v>
      </c>
      <c r="V2" s="22" t="s">
        <v>25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4"/>
      <c r="AJ2" s="18" t="s">
        <v>28</v>
      </c>
      <c r="AX2" s="18" t="s">
        <v>21</v>
      </c>
      <c r="AZ2" s="25" t="s">
        <v>41</v>
      </c>
      <c r="BD2" s="18" t="s">
        <v>21</v>
      </c>
      <c r="BF2" s="25" t="s">
        <v>42</v>
      </c>
      <c r="BJ2" s="18" t="s">
        <v>21</v>
      </c>
      <c r="BL2" s="25" t="s">
        <v>38</v>
      </c>
      <c r="BP2" s="18" t="s">
        <v>21</v>
      </c>
      <c r="BR2" s="25" t="s">
        <v>43</v>
      </c>
      <c r="BV2" s="18" t="s">
        <v>21</v>
      </c>
      <c r="BX2" s="25" t="s">
        <v>39</v>
      </c>
      <c r="CB2" s="18" t="s">
        <v>21</v>
      </c>
      <c r="CD2" s="25" t="s">
        <v>44</v>
      </c>
      <c r="CH2" s="18" t="s">
        <v>21</v>
      </c>
      <c r="CJ2" s="25" t="s">
        <v>45</v>
      </c>
      <c r="CN2" s="18" t="s">
        <v>21</v>
      </c>
      <c r="CP2" s="25" t="s">
        <v>46</v>
      </c>
      <c r="CT2" s="18" t="s">
        <v>21</v>
      </c>
      <c r="CV2" s="25" t="s">
        <v>47</v>
      </c>
      <c r="CZ2" s="18" t="s">
        <v>21</v>
      </c>
      <c r="DB2" s="25" t="s">
        <v>40</v>
      </c>
      <c r="DF2" s="18" t="s">
        <v>21</v>
      </c>
      <c r="DH2" s="25" t="s">
        <v>48</v>
      </c>
      <c r="DL2" s="18" t="s">
        <v>21</v>
      </c>
      <c r="DN2" s="25" t="s">
        <v>49</v>
      </c>
    </row>
    <row r="3" spans="1:121" ht="15" customHeight="1" x14ac:dyDescent="0.25">
      <c r="A3" s="9"/>
      <c r="B3" s="9"/>
      <c r="C3" s="9"/>
      <c r="D3" s="9"/>
      <c r="E3" s="19" t="s">
        <v>50</v>
      </c>
      <c r="F3" s="19" t="s">
        <v>54</v>
      </c>
      <c r="G3" s="19" t="s">
        <v>58</v>
      </c>
      <c r="H3" s="12"/>
      <c r="I3" s="9" t="s">
        <v>26</v>
      </c>
      <c r="J3" s="20" t="s">
        <v>29</v>
      </c>
      <c r="K3" s="14"/>
      <c r="L3" s="64"/>
      <c r="M3" s="65"/>
      <c r="N3" s="26"/>
      <c r="O3" s="27" t="s">
        <v>12</v>
      </c>
      <c r="P3" s="28" t="s">
        <v>13</v>
      </c>
      <c r="Q3" s="29" t="s">
        <v>14</v>
      </c>
      <c r="R3" s="28" t="s">
        <v>14</v>
      </c>
      <c r="S3" s="29" t="s">
        <v>13</v>
      </c>
      <c r="T3" s="30" t="s">
        <v>12</v>
      </c>
      <c r="U3" s="31"/>
      <c r="V3" s="32" t="s">
        <v>41</v>
      </c>
      <c r="W3" s="33" t="s">
        <v>42</v>
      </c>
      <c r="X3" s="34" t="s">
        <v>38</v>
      </c>
      <c r="Y3" s="33" t="s">
        <v>43</v>
      </c>
      <c r="Z3" s="34" t="s">
        <v>39</v>
      </c>
      <c r="AA3" s="35" t="s">
        <v>44</v>
      </c>
      <c r="AB3" s="36" t="s">
        <v>45</v>
      </c>
      <c r="AC3" s="35" t="s">
        <v>46</v>
      </c>
      <c r="AD3" s="36" t="s">
        <v>47</v>
      </c>
      <c r="AE3" s="35" t="s">
        <v>40</v>
      </c>
      <c r="AF3" s="36" t="s">
        <v>48</v>
      </c>
      <c r="AG3" s="35" t="s">
        <v>49</v>
      </c>
      <c r="AL3" s="18" t="s">
        <v>27</v>
      </c>
      <c r="AX3" s="27" t="s">
        <v>12</v>
      </c>
      <c r="AY3" s="28" t="s">
        <v>13</v>
      </c>
      <c r="AZ3" s="29" t="s">
        <v>14</v>
      </c>
      <c r="BA3" s="28" t="s">
        <v>14</v>
      </c>
      <c r="BB3" s="29" t="s">
        <v>13</v>
      </c>
      <c r="BC3" s="30" t="s">
        <v>12</v>
      </c>
      <c r="BD3" s="27" t="s">
        <v>12</v>
      </c>
      <c r="BE3" s="28" t="s">
        <v>13</v>
      </c>
      <c r="BF3" s="29" t="s">
        <v>14</v>
      </c>
      <c r="BG3" s="28" t="s">
        <v>14</v>
      </c>
      <c r="BH3" s="29" t="s">
        <v>13</v>
      </c>
      <c r="BI3" s="30" t="s">
        <v>12</v>
      </c>
      <c r="BJ3" s="27" t="s">
        <v>12</v>
      </c>
      <c r="BK3" s="28" t="s">
        <v>13</v>
      </c>
      <c r="BL3" s="29" t="s">
        <v>14</v>
      </c>
      <c r="BM3" s="28" t="s">
        <v>14</v>
      </c>
      <c r="BN3" s="29" t="s">
        <v>13</v>
      </c>
      <c r="BO3" s="30" t="s">
        <v>12</v>
      </c>
      <c r="BP3" s="27" t="s">
        <v>12</v>
      </c>
      <c r="BQ3" s="28" t="s">
        <v>13</v>
      </c>
      <c r="BR3" s="29" t="s">
        <v>14</v>
      </c>
      <c r="BS3" s="28" t="s">
        <v>14</v>
      </c>
      <c r="BT3" s="29" t="s">
        <v>13</v>
      </c>
      <c r="BU3" s="30" t="s">
        <v>12</v>
      </c>
      <c r="BV3" s="27" t="s">
        <v>12</v>
      </c>
      <c r="BW3" s="28" t="s">
        <v>13</v>
      </c>
      <c r="BX3" s="29" t="s">
        <v>14</v>
      </c>
      <c r="BY3" s="28" t="s">
        <v>14</v>
      </c>
      <c r="BZ3" s="29" t="s">
        <v>13</v>
      </c>
      <c r="CA3" s="30" t="s">
        <v>12</v>
      </c>
      <c r="CB3" s="27" t="s">
        <v>12</v>
      </c>
      <c r="CC3" s="28" t="s">
        <v>13</v>
      </c>
      <c r="CD3" s="29" t="s">
        <v>14</v>
      </c>
      <c r="CE3" s="28" t="s">
        <v>14</v>
      </c>
      <c r="CF3" s="29" t="s">
        <v>13</v>
      </c>
      <c r="CG3" s="30" t="s">
        <v>12</v>
      </c>
      <c r="CH3" s="27" t="s">
        <v>12</v>
      </c>
      <c r="CI3" s="28" t="s">
        <v>13</v>
      </c>
      <c r="CJ3" s="29" t="s">
        <v>14</v>
      </c>
      <c r="CK3" s="28" t="s">
        <v>14</v>
      </c>
      <c r="CL3" s="29" t="s">
        <v>13</v>
      </c>
      <c r="CM3" s="30" t="s">
        <v>12</v>
      </c>
      <c r="CN3" s="27" t="s">
        <v>12</v>
      </c>
      <c r="CO3" s="28" t="s">
        <v>13</v>
      </c>
      <c r="CP3" s="29" t="s">
        <v>14</v>
      </c>
      <c r="CQ3" s="28" t="s">
        <v>14</v>
      </c>
      <c r="CR3" s="29" t="s">
        <v>13</v>
      </c>
      <c r="CS3" s="30" t="s">
        <v>12</v>
      </c>
      <c r="CT3" s="27" t="s">
        <v>12</v>
      </c>
      <c r="CU3" s="28" t="s">
        <v>13</v>
      </c>
      <c r="CV3" s="29" t="s">
        <v>14</v>
      </c>
      <c r="CW3" s="28" t="s">
        <v>14</v>
      </c>
      <c r="CX3" s="29" t="s">
        <v>13</v>
      </c>
      <c r="CY3" s="30" t="s">
        <v>12</v>
      </c>
      <c r="CZ3" s="27" t="s">
        <v>12</v>
      </c>
      <c r="DA3" s="28" t="s">
        <v>13</v>
      </c>
      <c r="DB3" s="29" t="s">
        <v>14</v>
      </c>
      <c r="DC3" s="28" t="s">
        <v>14</v>
      </c>
      <c r="DD3" s="29" t="s">
        <v>13</v>
      </c>
      <c r="DE3" s="30" t="s">
        <v>12</v>
      </c>
      <c r="DF3" s="27" t="s">
        <v>12</v>
      </c>
      <c r="DG3" s="28" t="s">
        <v>13</v>
      </c>
      <c r="DH3" s="29" t="s">
        <v>14</v>
      </c>
      <c r="DI3" s="28" t="s">
        <v>14</v>
      </c>
      <c r="DJ3" s="29" t="s">
        <v>13</v>
      </c>
      <c r="DK3" s="30" t="s">
        <v>12</v>
      </c>
      <c r="DL3" s="27" t="s">
        <v>12</v>
      </c>
      <c r="DM3" s="28" t="s">
        <v>13</v>
      </c>
      <c r="DN3" s="29" t="s">
        <v>14</v>
      </c>
      <c r="DO3" s="28" t="s">
        <v>14</v>
      </c>
      <c r="DP3" s="29" t="s">
        <v>13</v>
      </c>
      <c r="DQ3" s="30" t="s">
        <v>12</v>
      </c>
    </row>
    <row r="4" spans="1:121" x14ac:dyDescent="0.25">
      <c r="A4" s="9" t="s">
        <v>0</v>
      </c>
      <c r="B4" s="9" t="s">
        <v>1</v>
      </c>
      <c r="C4" s="9" t="s">
        <v>2</v>
      </c>
      <c r="D4" s="9" t="s">
        <v>52</v>
      </c>
      <c r="E4" s="19" t="s">
        <v>51</v>
      </c>
      <c r="F4" s="19" t="s">
        <v>55</v>
      </c>
      <c r="G4" s="19" t="s">
        <v>3</v>
      </c>
      <c r="H4" s="37" t="s">
        <v>4</v>
      </c>
      <c r="I4" s="9" t="s">
        <v>35</v>
      </c>
      <c r="J4" s="38" t="s">
        <v>30</v>
      </c>
      <c r="K4" s="14" t="s">
        <v>31</v>
      </c>
      <c r="L4" s="27" t="s">
        <v>15</v>
      </c>
      <c r="M4" s="39" t="s">
        <v>16</v>
      </c>
      <c r="N4" s="40" t="s">
        <v>17</v>
      </c>
      <c r="O4" s="41" t="s">
        <v>18</v>
      </c>
      <c r="P4" s="42" t="s">
        <v>18</v>
      </c>
      <c r="Q4" s="43" t="s">
        <v>18</v>
      </c>
      <c r="R4" s="42" t="s">
        <v>19</v>
      </c>
      <c r="S4" s="43" t="s">
        <v>19</v>
      </c>
      <c r="T4" s="44" t="s">
        <v>19</v>
      </c>
      <c r="U4" s="45"/>
      <c r="V4" s="46"/>
      <c r="W4" s="47"/>
      <c r="X4" s="46"/>
      <c r="Y4" s="47"/>
      <c r="Z4" s="46"/>
      <c r="AA4" s="47"/>
      <c r="AB4" s="46"/>
      <c r="AC4" s="47"/>
      <c r="AD4" s="46"/>
      <c r="AE4" s="47"/>
      <c r="AF4" s="46"/>
      <c r="AG4" s="47"/>
      <c r="AJ4" s="3" t="s">
        <v>6</v>
      </c>
      <c r="AK4" s="3" t="s">
        <v>60</v>
      </c>
      <c r="AL4" s="25" t="s">
        <v>41</v>
      </c>
      <c r="AM4" s="25" t="s">
        <v>42</v>
      </c>
      <c r="AN4" s="25" t="s">
        <v>38</v>
      </c>
      <c r="AO4" s="25" t="s">
        <v>43</v>
      </c>
      <c r="AP4" s="25" t="s">
        <v>39</v>
      </c>
      <c r="AQ4" s="18" t="s">
        <v>44</v>
      </c>
      <c r="AR4" s="18" t="s">
        <v>45</v>
      </c>
      <c r="AS4" s="18" t="s">
        <v>46</v>
      </c>
      <c r="AT4" s="18" t="s">
        <v>47</v>
      </c>
      <c r="AU4" s="18" t="s">
        <v>40</v>
      </c>
      <c r="AV4" s="18" t="s">
        <v>48</v>
      </c>
      <c r="AW4" s="18" t="s">
        <v>49</v>
      </c>
      <c r="AX4" s="41" t="s">
        <v>18</v>
      </c>
      <c r="AY4" s="42" t="s">
        <v>18</v>
      </c>
      <c r="AZ4" s="43" t="s">
        <v>18</v>
      </c>
      <c r="BA4" s="42" t="s">
        <v>19</v>
      </c>
      <c r="BB4" s="43" t="s">
        <v>19</v>
      </c>
      <c r="BC4" s="44" t="s">
        <v>19</v>
      </c>
      <c r="BD4" s="41" t="s">
        <v>18</v>
      </c>
      <c r="BE4" s="42" t="s">
        <v>18</v>
      </c>
      <c r="BF4" s="43" t="s">
        <v>18</v>
      </c>
      <c r="BG4" s="42" t="s">
        <v>19</v>
      </c>
      <c r="BH4" s="43" t="s">
        <v>19</v>
      </c>
      <c r="BI4" s="44" t="s">
        <v>19</v>
      </c>
      <c r="BJ4" s="41" t="s">
        <v>18</v>
      </c>
      <c r="BK4" s="42" t="s">
        <v>18</v>
      </c>
      <c r="BL4" s="43" t="s">
        <v>18</v>
      </c>
      <c r="BM4" s="42" t="s">
        <v>19</v>
      </c>
      <c r="BN4" s="43" t="s">
        <v>19</v>
      </c>
      <c r="BO4" s="44" t="s">
        <v>19</v>
      </c>
      <c r="BP4" s="41" t="s">
        <v>18</v>
      </c>
      <c r="BQ4" s="42" t="s">
        <v>18</v>
      </c>
      <c r="BR4" s="43" t="s">
        <v>18</v>
      </c>
      <c r="BS4" s="42" t="s">
        <v>19</v>
      </c>
      <c r="BT4" s="43" t="s">
        <v>19</v>
      </c>
      <c r="BU4" s="44" t="s">
        <v>19</v>
      </c>
      <c r="BV4" s="41" t="s">
        <v>18</v>
      </c>
      <c r="BW4" s="42" t="s">
        <v>18</v>
      </c>
      <c r="BX4" s="43" t="s">
        <v>18</v>
      </c>
      <c r="BY4" s="42" t="s">
        <v>19</v>
      </c>
      <c r="BZ4" s="43" t="s">
        <v>19</v>
      </c>
      <c r="CA4" s="44" t="s">
        <v>19</v>
      </c>
      <c r="CB4" s="41" t="s">
        <v>18</v>
      </c>
      <c r="CC4" s="42" t="s">
        <v>18</v>
      </c>
      <c r="CD4" s="43" t="s">
        <v>18</v>
      </c>
      <c r="CE4" s="42" t="s">
        <v>19</v>
      </c>
      <c r="CF4" s="43" t="s">
        <v>19</v>
      </c>
      <c r="CG4" s="44" t="s">
        <v>19</v>
      </c>
      <c r="CH4" s="41" t="s">
        <v>18</v>
      </c>
      <c r="CI4" s="42" t="s">
        <v>18</v>
      </c>
      <c r="CJ4" s="43" t="s">
        <v>18</v>
      </c>
      <c r="CK4" s="42" t="s">
        <v>19</v>
      </c>
      <c r="CL4" s="43" t="s">
        <v>19</v>
      </c>
      <c r="CM4" s="44" t="s">
        <v>19</v>
      </c>
      <c r="CN4" s="41" t="s">
        <v>18</v>
      </c>
      <c r="CO4" s="42" t="s">
        <v>18</v>
      </c>
      <c r="CP4" s="43" t="s">
        <v>18</v>
      </c>
      <c r="CQ4" s="42" t="s">
        <v>19</v>
      </c>
      <c r="CR4" s="43" t="s">
        <v>19</v>
      </c>
      <c r="CS4" s="44" t="s">
        <v>19</v>
      </c>
      <c r="CT4" s="41" t="s">
        <v>18</v>
      </c>
      <c r="CU4" s="42" t="s">
        <v>18</v>
      </c>
      <c r="CV4" s="43" t="s">
        <v>18</v>
      </c>
      <c r="CW4" s="42" t="s">
        <v>19</v>
      </c>
      <c r="CX4" s="43" t="s">
        <v>19</v>
      </c>
      <c r="CY4" s="44" t="s">
        <v>19</v>
      </c>
      <c r="CZ4" s="41" t="s">
        <v>18</v>
      </c>
      <c r="DA4" s="42" t="s">
        <v>18</v>
      </c>
      <c r="DB4" s="43" t="s">
        <v>18</v>
      </c>
      <c r="DC4" s="42" t="s">
        <v>19</v>
      </c>
      <c r="DD4" s="43" t="s">
        <v>19</v>
      </c>
      <c r="DE4" s="44" t="s">
        <v>19</v>
      </c>
      <c r="DF4" s="41" t="s">
        <v>18</v>
      </c>
      <c r="DG4" s="42" t="s">
        <v>18</v>
      </c>
      <c r="DH4" s="43" t="s">
        <v>18</v>
      </c>
      <c r="DI4" s="42" t="s">
        <v>19</v>
      </c>
      <c r="DJ4" s="43" t="s">
        <v>19</v>
      </c>
      <c r="DK4" s="44" t="s">
        <v>19</v>
      </c>
      <c r="DL4" s="41" t="s">
        <v>18</v>
      </c>
      <c r="DM4" s="42" t="s">
        <v>18</v>
      </c>
      <c r="DN4" s="43" t="s">
        <v>18</v>
      </c>
      <c r="DO4" s="42" t="s">
        <v>19</v>
      </c>
      <c r="DP4" s="43" t="s">
        <v>19</v>
      </c>
      <c r="DQ4" s="44" t="s">
        <v>19</v>
      </c>
    </row>
    <row r="5" spans="1:121" hidden="1" x14ac:dyDescent="0.25">
      <c r="A5" s="9"/>
      <c r="B5" s="9"/>
      <c r="C5" s="9"/>
      <c r="D5" s="9"/>
      <c r="E5" s="11" t="s">
        <v>34</v>
      </c>
      <c r="F5" s="11" t="s">
        <v>32</v>
      </c>
      <c r="G5" s="11"/>
      <c r="H5" s="11"/>
      <c r="I5" s="9"/>
      <c r="J5" s="20"/>
      <c r="K5" s="14"/>
      <c r="L5" s="29"/>
      <c r="M5" s="29"/>
      <c r="N5" s="28"/>
      <c r="O5" s="43"/>
      <c r="P5" s="42"/>
      <c r="Q5" s="43"/>
      <c r="R5" s="42"/>
      <c r="S5" s="43"/>
      <c r="T5" s="42"/>
      <c r="U5" s="48"/>
      <c r="AJ5" s="3"/>
      <c r="AK5" s="3"/>
    </row>
    <row r="6" spans="1:121" hidden="1" x14ac:dyDescent="0.25">
      <c r="A6" s="9"/>
      <c r="B6" s="9"/>
      <c r="C6" s="9"/>
      <c r="D6" s="9"/>
      <c r="E6" s="11" t="s">
        <v>59</v>
      </c>
      <c r="F6" s="11" t="s">
        <v>33</v>
      </c>
      <c r="G6" s="11"/>
      <c r="H6" s="11"/>
      <c r="I6" s="9"/>
      <c r="J6" s="20"/>
      <c r="K6" s="14"/>
      <c r="L6" s="29"/>
      <c r="M6" s="29"/>
      <c r="N6" s="28"/>
      <c r="O6" s="43"/>
      <c r="P6" s="42"/>
      <c r="Q6" s="43"/>
      <c r="R6" s="42"/>
      <c r="S6" s="43"/>
      <c r="T6" s="42"/>
      <c r="U6" s="48"/>
      <c r="AJ6" s="3"/>
      <c r="AK6" s="3"/>
    </row>
    <row r="7" spans="1:121" hidden="1" x14ac:dyDescent="0.25">
      <c r="A7" s="9"/>
      <c r="B7" s="9"/>
      <c r="C7" s="9"/>
      <c r="D7" s="9"/>
      <c r="E7" s="11" t="s">
        <v>33</v>
      </c>
      <c r="F7" s="11"/>
      <c r="G7" s="11"/>
      <c r="H7" s="11"/>
      <c r="I7" s="9"/>
      <c r="J7" s="20"/>
      <c r="K7" s="14"/>
      <c r="L7" s="29"/>
      <c r="M7" s="29"/>
      <c r="N7" s="28"/>
      <c r="O7" s="43"/>
      <c r="P7" s="42"/>
      <c r="Q7" s="43"/>
      <c r="R7" s="42"/>
      <c r="S7" s="43"/>
      <c r="T7" s="42"/>
      <c r="U7" s="48"/>
      <c r="AJ7" s="3"/>
      <c r="AK7" s="3"/>
    </row>
    <row r="8" spans="1:121" x14ac:dyDescent="0.25">
      <c r="A8" s="9">
        <v>1</v>
      </c>
      <c r="B8" s="1"/>
      <c r="C8" s="1"/>
      <c r="D8" s="1"/>
      <c r="E8" s="1"/>
      <c r="F8" s="1"/>
      <c r="G8" s="1"/>
      <c r="H8" s="1"/>
      <c r="I8" s="1"/>
      <c r="J8" s="2" t="str">
        <f>IF(AND(OR(E8="fortov",E8="cykelsti",E8="kørebane"),OR(F8="fodgængerfelt",F8="kørebane"),G8&gt;0.5),"OK","")</f>
        <v/>
      </c>
      <c r="K8" s="3" t="str">
        <f>IF(AND(I8&gt;0.5,I8&lt;50000),"OK","")</f>
        <v/>
      </c>
      <c r="L8" s="4" t="str">
        <f>IF(J8="OK",IF(O8&gt;=0.5,"A",IF(SUM(O8:P8)&gt;=0.5,"B",IF(SUM(O8:Q8)&gt;=0.5,"C",IF(SUM(O8:R8)&gt;=0.5,"D",IF(SUM(O8:S8)&gt;=0.5,"E",IF(T8&gt;0.5,"F","")))))),"")</f>
        <v/>
      </c>
      <c r="M8" s="4" t="str">
        <f>IF(J8="OK",IF(SUM(O8:Q8)&gt;=0.8,"Godt",IF(SUM(R8:T8)&gt;=0.8,"Dårligt",IF(SUM(P8:S8)&gt;0.4,"Middel",""))),"")</f>
        <v/>
      </c>
      <c r="N8" s="5" t="str">
        <f>IF(J8="OK",O8+P8*2+Q8*3+R8*4+S8*5+T8*6,"")</f>
        <v/>
      </c>
      <c r="O8" s="6" t="str">
        <f>IF(J8="OK",(AX8*Forudsætninger!$B$7+BD8*Forudsætninger!$C$7+BJ8*Forudsætninger!$D$7+BP8*Forudsætninger!$E$7+BV8*Forudsætninger!$F$7+CB8*Forudsætninger!$G$7+CH8*Forudsætninger!$H$7+CN8*Forudsætninger!$I$7+CT8*Forudsætninger!$J$7+CZ8*Forudsætninger!$K$7+DF8*Forudsætninger!$L$7+DL8*Forudsætninger!$M$7)/SUM(Forudsætninger!$B$7:$M$7),"")</f>
        <v/>
      </c>
      <c r="P8" s="6" t="str">
        <f>IF(J8="OK",(AY8*Forudsætninger!$B$7+BE8*Forudsætninger!$C$7+BK8*Forudsætninger!$D$7+BQ8*Forudsætninger!$E$7+BW8*Forudsætninger!$F$7+CC8*Forudsætninger!$G$7+CI8*Forudsætninger!$H$7+CO8*Forudsætninger!$I$7+CU8*Forudsætninger!$J$7+DA8*Forudsætninger!$K$7+DG8*Forudsætninger!$L$7+DM8*Forudsætninger!$M$7)/SUM(Forudsætninger!$B$7:$M$7),"")</f>
        <v/>
      </c>
      <c r="Q8" s="6" t="str">
        <f>IF(J8="OK",(AZ8*Forudsætninger!$B$7+BF8*Forudsætninger!$C$7+BL8*Forudsætninger!$D$7+BR8*Forudsætninger!$E$7+BX8*Forudsætninger!$F$7+CD8*Forudsætninger!$G$7+CJ8*Forudsætninger!$H$7+CP8*Forudsætninger!$I$7+CV8*Forudsætninger!$J$7+DB8*Forudsætninger!$K$7+DH8*Forudsætninger!$L$7+DN8*Forudsætninger!$M$7)/SUM(Forudsætninger!$B$7:$M$7),"")</f>
        <v/>
      </c>
      <c r="R8" s="6" t="str">
        <f>IF(J8="OK",(BA8*Forudsætninger!$B$7+BG8*Forudsætninger!$C$7+BM8*Forudsætninger!$D$7+BS8*Forudsætninger!$E$7+BY8*Forudsætninger!$F$7+CE8*Forudsætninger!$G$7+CK8*Forudsætninger!$H$7+CQ8*Forudsætninger!$I$7+CW8*Forudsætninger!$J$7+DC8*Forudsætninger!$K$7+DI8*Forudsætninger!$L$7+DO8*Forudsætninger!$M$7)/SUM(Forudsætninger!$B$7:$M$7),"")</f>
        <v/>
      </c>
      <c r="S8" s="6" t="str">
        <f>IF(J8="OK",(BB8*Forudsætninger!$B$7+BH8*Forudsætninger!$C$7+BN8*Forudsætninger!$D$7+BT8*Forudsætninger!$E$7+BZ8*Forudsætninger!$F$7+CF8*Forudsætninger!$G$7+CL8*Forudsætninger!$H$7+CR8*Forudsætninger!$I$7+CX8*Forudsætninger!$J$7+DD8*Forudsætninger!$K$7+DJ8*Forudsætninger!$L$7+DP8*Forudsætninger!$M$7)/SUM(Forudsætninger!$B$7:$M$7),"")</f>
        <v/>
      </c>
      <c r="T8" s="6" t="str">
        <f>IF(J8="OK",(BC8*Forudsætninger!$B$7+BI8*Forudsætninger!$C$7+BO8*Forudsætninger!$D$7+BU8*Forudsætninger!$E$7+CA8*Forudsætninger!$F$7+CG8*Forudsætninger!$G$7+CM8*Forudsætninger!$H$7+CS8*Forudsætninger!$I$7+CY8*Forudsætninger!$J$7+DE8*Forudsætninger!$K$7+DK8*Forudsætninger!$L$7+DQ8*Forudsætninger!$M$7)/SUM(Forudsætninger!$B$7:$M$7),"")</f>
        <v/>
      </c>
      <c r="U8" s="7" t="str">
        <f>IF(AND(K8="OK",J8="OK"),(O8*3+P8*2+Q8-R8-S8*2-T8*3)*I8*SUM(Forudsætninger!$B$7:$M$7),"")</f>
        <v/>
      </c>
      <c r="V8" s="49" t="str">
        <f>IF($J8="OK",AX8+2*AY8+3*AZ8+4*BA8+5*BB8+6*BC8,"")</f>
        <v/>
      </c>
      <c r="W8" s="49" t="str">
        <f>IF($J8="OK",BD8+2*BE8+3*BF8+4*BG8+5*BH8+6*BI8,"")</f>
        <v/>
      </c>
      <c r="X8" s="49" t="str">
        <f>IF($J8="OK",BJ8+2*BK8+3*BL8+4*BM8+5*BN8+6*BO8,"")</f>
        <v/>
      </c>
      <c r="Y8" s="49" t="str">
        <f>IF($J8="OK",BP8+2*BQ8+3*BR8+4*BS8+5*BT8+6*BU8,"")</f>
        <v/>
      </c>
      <c r="Z8" s="49" t="str">
        <f>IF($J8="OK",BV8+2*BW8+3*BX8+4*BY8+5*BZ8+6*CA8,"")</f>
        <v/>
      </c>
      <c r="AA8" s="49" t="str">
        <f>IF($J8="OK",CB8+2*CC8+3*CD8+4*CE8+5*CF8+6*CG8,"")</f>
        <v/>
      </c>
      <c r="AB8" s="49" t="str">
        <f>IF($J8="OK",CH8+2*CI8+3*CJ8+4*CK8+5*CL8+6*CM8,"")</f>
        <v/>
      </c>
      <c r="AC8" s="49" t="str">
        <f>IF($J8="OK",CN8+2*CO8+3*CP8+4*CQ8+5*CR8+6*CS8,"")</f>
        <v/>
      </c>
      <c r="AD8" s="49" t="str">
        <f>IF($J8="OK",CT8+2*CU8+3*CV8+4*CW8+5*CX8+6*CY8,"")</f>
        <v/>
      </c>
      <c r="AE8" s="49" t="str">
        <f>IF($J8="OK",CZ8+2*DA8+3*DB8+4*DC8+5*DD8+6*DE8,"")</f>
        <v/>
      </c>
      <c r="AF8" s="49" t="str">
        <f>IF($J8="OK",DF8+2*DG8+3*DH8+4*DI8+5*DJ8+6*DK8,"")</f>
        <v/>
      </c>
      <c r="AG8" s="49" t="str">
        <f>IF($J8="OK",DL8+2*DM8+3*DN8+4*DO8+5*DP8+6*DQ8,"")</f>
        <v/>
      </c>
      <c r="AJ8" s="18">
        <f>IF(E8="fortov",0.9687,IF(E8="cykelsti",0.7155,IF(E8="kørebane",-1.6842,0)))</f>
        <v>0</v>
      </c>
      <c r="AK8" s="18">
        <f>IF(F8="fodgængerfelt",1.4974,IF(F8="kørebane",-1.4974,0))</f>
        <v>0</v>
      </c>
      <c r="AL8" s="18" t="str">
        <f>IF($J8="OK",$AJ8+$AK8-5.5993*($G8*Forudsætninger!B5+$H8*Forudsætninger!B6)/3600,"")</f>
        <v/>
      </c>
      <c r="AM8" s="18" t="str">
        <f>IF($J8="OK",$AJ8+$AK8-5.5993*($G8*Forudsætninger!C5+$H8*Forudsætninger!C6)/3600,"")</f>
        <v/>
      </c>
      <c r="AN8" s="18" t="str">
        <f>IF($J8="OK",$AJ8+$AK8-5.5993*($G8*Forudsætninger!D5+$H8*Forudsætninger!D6)/3600,"")</f>
        <v/>
      </c>
      <c r="AO8" s="18" t="str">
        <f>IF($J8="OK",$AJ8+$AK8-5.5993*($G8*Forudsætninger!E5+$H8*Forudsætninger!E6)/3600,"")</f>
        <v/>
      </c>
      <c r="AP8" s="18" t="str">
        <f>IF($J8="OK",$AJ8+$AK8-5.5993*($G8*Forudsætninger!F5+$H8*Forudsætninger!F6)/3600,"")</f>
        <v/>
      </c>
      <c r="AQ8" s="18" t="str">
        <f>IF($J8="OK",$AJ8+$AK8-5.5993*($G8*Forudsætninger!G5+$H8*Forudsætninger!G6)/3600,"")</f>
        <v/>
      </c>
      <c r="AR8" s="18" t="str">
        <f>IF($J8="OK",$AJ8+$AK8-5.5993*($G8*Forudsætninger!H5+$H8*Forudsætninger!H6)/3600,"")</f>
        <v/>
      </c>
      <c r="AS8" s="18" t="str">
        <f>IF($J8="OK",$AJ8+$AK8-5.5993*($G8*Forudsætninger!I5+$H8*Forudsætninger!I6)/3600,"")</f>
        <v/>
      </c>
      <c r="AT8" s="18" t="str">
        <f>IF($J8="OK",$AJ8+$AK8-5.5993*($G8*Forudsætninger!J5+$H8*Forudsætninger!J6)/3600,"")</f>
        <v/>
      </c>
      <c r="AU8" s="18" t="str">
        <f>IF($J8="OK",$AJ8+$AK8-5.5993*($G8*Forudsætninger!K5+$H8*Forudsætninger!K6)/3600,"")</f>
        <v/>
      </c>
      <c r="AV8" s="18" t="str">
        <f>IF($J8="OK",$AJ8+$AK8-5.5993*($G8*Forudsætninger!L5+$H8*Forudsætninger!L6)/3600,"")</f>
        <v/>
      </c>
      <c r="AW8" s="18" t="str">
        <f>IF($J8="OK",$AJ8+$AK8-5.5993*($G8*Forudsætninger!M5+$H8*Forudsætninger!M6)/3600,"")</f>
        <v/>
      </c>
      <c r="AX8" s="6" t="str">
        <f>IF($J8="OK",1-1/(1+EXP(-3.0555+AL8)),"")</f>
        <v/>
      </c>
      <c r="AY8" s="6" t="str">
        <f>IF($J8="OK",1-AX8-1/(1+EXP(-1.388+AL8)),"")</f>
        <v/>
      </c>
      <c r="AZ8" s="6" t="str">
        <f>IF($J8="OK",1-AX8-AY8-1/(1+EXP(-0.2888+AL8)),"")</f>
        <v/>
      </c>
      <c r="BA8" s="6" t="str">
        <f>IF($J8="OK",1-AX8-AY8-AZ8-1/(1+EXP(0.6445+AL8)),"")</f>
        <v/>
      </c>
      <c r="BB8" s="6" t="str">
        <f>IF($J8="OK",1-AX8-AY8-AZ8-BA8-1/(1+EXP(2.1564+AL8)),"")</f>
        <v/>
      </c>
      <c r="BC8" s="6" t="str">
        <f>IF($J8="OK",1-BB8-BA8-AZ8-AY8-AX8,"")</f>
        <v/>
      </c>
      <c r="BD8" s="6" t="str">
        <f>IF($J8="OK",1-1/(1+EXP(-3.0555+AM8)),"")</f>
        <v/>
      </c>
      <c r="BE8" s="6" t="str">
        <f>IF($J8="OK",1-BD8-1/(1+EXP(-1.388+AM8)),"")</f>
        <v/>
      </c>
      <c r="BF8" s="6" t="str">
        <f>IF($J8="OK",1-BD8-BE8-1/(1+EXP(-0.2888+AM8)),"")</f>
        <v/>
      </c>
      <c r="BG8" s="6" t="str">
        <f>IF($J8="OK",1-BD8-BE8-BF8-1/(1+EXP(0.6445+AM8)),"")</f>
        <v/>
      </c>
      <c r="BH8" s="6" t="str">
        <f>IF($J8="OK",1-BD8-BE8-BF8-BG8-1/(1+EXP(2.1564+AM8)),"")</f>
        <v/>
      </c>
      <c r="BI8" s="6" t="str">
        <f>IF($J8="OK",1-BH8-BG8-BF8-BE8-BD8,"")</f>
        <v/>
      </c>
      <c r="BJ8" s="6" t="str">
        <f>IF($J8="OK",1-1/(1+EXP(-3.0555+AN8)),"")</f>
        <v/>
      </c>
      <c r="BK8" s="6" t="str">
        <f>IF($J8="OK",1-BJ8-1/(1+EXP(-1.388+AN8)),"")</f>
        <v/>
      </c>
      <c r="BL8" s="6" t="str">
        <f>IF($J8="OK",1-BJ8-BK8-1/(1+EXP(-0.2888+AN8)),"")</f>
        <v/>
      </c>
      <c r="BM8" s="6" t="str">
        <f>IF($J8="OK",1-BJ8-BK8-BL8-1/(1+EXP(0.6445+AN8)),"")</f>
        <v/>
      </c>
      <c r="BN8" s="6" t="str">
        <f>IF($J8="OK",1-BJ8-BK8-BL8-BM8-1/(1+EXP(2.1564+AN8)),"")</f>
        <v/>
      </c>
      <c r="BO8" s="6" t="str">
        <f>IF($J8="OK",1-BN8-BM8-BL8-BK8-BJ8,"")</f>
        <v/>
      </c>
      <c r="BP8" s="6" t="str">
        <f>IF($J8="OK",1-1/(1+EXP(-3.0555+AO8)),"")</f>
        <v/>
      </c>
      <c r="BQ8" s="6" t="str">
        <f>IF($J8="OK",1-BP8-1/(1+EXP(-1.388+AO8)),"")</f>
        <v/>
      </c>
      <c r="BR8" s="6" t="str">
        <f>IF($J8="OK",1-BP8-BQ8-1/(1+EXP(-0.2888+AO8)),"")</f>
        <v/>
      </c>
      <c r="BS8" s="6" t="str">
        <f>IF($J8="OK",1-BP8-BQ8-BR8-1/(1+EXP(0.6445+AO8)),"")</f>
        <v/>
      </c>
      <c r="BT8" s="6" t="str">
        <f>IF($J8="OK",1-BP8-BQ8-BR8-BS8-1/(1+EXP(2.1564+AO8)),"")</f>
        <v/>
      </c>
      <c r="BU8" s="6" t="str">
        <f>IF($J8="OK",1-BT8-BS8-BR8-BQ8-BP8,"")</f>
        <v/>
      </c>
      <c r="BV8" s="6" t="str">
        <f>IF($J8="OK",1-1/(1+EXP(-3.0555+AP8)),"")</f>
        <v/>
      </c>
      <c r="BW8" s="6" t="str">
        <f>IF($J8="OK",1-BV8-1/(1+EXP(-1.388+AP8)),"")</f>
        <v/>
      </c>
      <c r="BX8" s="6" t="str">
        <f>IF($J8="OK",1-BV8-BW8-1/(1+EXP(-0.2888+AP8)),"")</f>
        <v/>
      </c>
      <c r="BY8" s="6" t="str">
        <f>IF($J8="OK",1-BV8-BW8-BX8-1/(1+EXP(0.6445+AP8)),"")</f>
        <v/>
      </c>
      <c r="BZ8" s="6" t="str">
        <f>IF($J8="OK",1-BV8-BW8-BX8-BY8-1/(1+EXP(2.1564+AP8)),"")</f>
        <v/>
      </c>
      <c r="CA8" s="6" t="str">
        <f>IF($J8="OK",1-BZ8-BY8-BX8-BW8-BV8,"")</f>
        <v/>
      </c>
      <c r="CB8" s="6" t="str">
        <f>IF($J8="OK",1-1/(1+EXP(-3.0555+AQ8)),"")</f>
        <v/>
      </c>
      <c r="CC8" s="6" t="str">
        <f>IF($J8="OK",1-CB8-1/(1+EXP(-1.388+AQ8)),"")</f>
        <v/>
      </c>
      <c r="CD8" s="6" t="str">
        <f>IF($J8="OK",1-CB8-CC8-1/(1+EXP(-0.2888+AQ8)),"")</f>
        <v/>
      </c>
      <c r="CE8" s="6" t="str">
        <f>IF($J8="OK",1-CB8-CC8-CD8-1/(1+EXP(0.6445+AQ8)),"")</f>
        <v/>
      </c>
      <c r="CF8" s="6" t="str">
        <f>IF($J8="OK",1-CB8-CC8-CD8-CE8-1/(1+EXP(2.1564+AQ8)),"")</f>
        <v/>
      </c>
      <c r="CG8" s="6" t="str">
        <f>IF($J8="OK",1-CF8-CE8-CD8-CC8-CB8,"")</f>
        <v/>
      </c>
      <c r="CH8" s="6" t="str">
        <f>IF($J8="OK",1-1/(1+EXP(-3.0555+AR8)),"")</f>
        <v/>
      </c>
      <c r="CI8" s="6" t="str">
        <f>IF($J8="OK",1-CH8-1/(1+EXP(-1.388+AR8)),"")</f>
        <v/>
      </c>
      <c r="CJ8" s="6" t="str">
        <f>IF($J8="OK",1-CH8-CI8-1/(1+EXP(-0.2888+AR8)),"")</f>
        <v/>
      </c>
      <c r="CK8" s="6" t="str">
        <f>IF($J8="OK",1-CH8-CI8-CJ8-1/(1+EXP(0.6445+AR8)),"")</f>
        <v/>
      </c>
      <c r="CL8" s="6" t="str">
        <f>IF($J8="OK",1-CH8-CI8-CJ8-CK8-1/(1+EXP(2.1564+AR8)),"")</f>
        <v/>
      </c>
      <c r="CM8" s="6" t="str">
        <f>IF($J8="OK",1-CL8-CK8-CJ8-CI8-CH8,"")</f>
        <v/>
      </c>
      <c r="CN8" s="6" t="str">
        <f>IF($J8="OK",1-1/(1+EXP(-3.0555+AS8)),"")</f>
        <v/>
      </c>
      <c r="CO8" s="6" t="str">
        <f>IF($J8="OK",1-CN8-1/(1+EXP(-1.388+AS8)),"")</f>
        <v/>
      </c>
      <c r="CP8" s="6" t="str">
        <f>IF($J8="OK",1-CN8-CO8-1/(1+EXP(-0.2888+AS8)),"")</f>
        <v/>
      </c>
      <c r="CQ8" s="6" t="str">
        <f>IF($J8="OK",1-CN8-CO8-CP8-1/(1+EXP(0.6445+AS8)),"")</f>
        <v/>
      </c>
      <c r="CR8" s="6" t="str">
        <f>IF($J8="OK",1-CN8-CO8-CP8-CQ8-1/(1+EXP(2.1564+AS8)),"")</f>
        <v/>
      </c>
      <c r="CS8" s="6" t="str">
        <f>IF($J8="OK",1-CR8-CQ8-CP8-CO8-CN8,"")</f>
        <v/>
      </c>
      <c r="CT8" s="6" t="str">
        <f>IF($J8="OK",1-1/(1+EXP(-3.0555+AT8)),"")</f>
        <v/>
      </c>
      <c r="CU8" s="6" t="str">
        <f>IF($J8="OK",1-CT8-1/(1+EXP(-1.388+AT8)),"")</f>
        <v/>
      </c>
      <c r="CV8" s="6" t="str">
        <f>IF($J8="OK",1-CT8-CU8-1/(1+EXP(-0.2888+AT8)),"")</f>
        <v/>
      </c>
      <c r="CW8" s="6" t="str">
        <f>IF($J8="OK",1-CT8-CU8-CV8-1/(1+EXP(0.6445+AT8)),"")</f>
        <v/>
      </c>
      <c r="CX8" s="6" t="str">
        <f>IF($J8="OK",1-CT8-CU8-CV8-CW8-1/(1+EXP(2.1564+AT8)),"")</f>
        <v/>
      </c>
      <c r="CY8" s="6" t="str">
        <f>IF($J8="OK",1-CX8-CW8-CV8-CU8-CT8,"")</f>
        <v/>
      </c>
      <c r="CZ8" s="6" t="str">
        <f>IF($J8="OK",1-1/(1+EXP(-3.0555+AU8)),"")</f>
        <v/>
      </c>
      <c r="DA8" s="6" t="str">
        <f>IF($J8="OK",1-CZ8-1/(1+EXP(-1.388+AU8)),"")</f>
        <v/>
      </c>
      <c r="DB8" s="6" t="str">
        <f>IF($J8="OK",1-CZ8-DA8-1/(1+EXP(-0.2888+AU8)),"")</f>
        <v/>
      </c>
      <c r="DC8" s="6" t="str">
        <f>IF($J8="OK",1-CZ8-DA8-DB8-1/(1+EXP(0.6445+AU8)),"")</f>
        <v/>
      </c>
      <c r="DD8" s="6" t="str">
        <f>IF($J8="OK",1-CZ8-DA8-DB8-DC8-1/(1+EXP(2.1564+AU8)),"")</f>
        <v/>
      </c>
      <c r="DE8" s="6" t="str">
        <f>IF($J8="OK",1-DD8-DC8-DB8-DA8-CZ8,"")</f>
        <v/>
      </c>
      <c r="DF8" s="6" t="str">
        <f>IF($J8="OK",1-1/(1+EXP(-3.0555+AV8)),"")</f>
        <v/>
      </c>
      <c r="DG8" s="6" t="str">
        <f>IF($J8="OK",1-DF8-1/(1+EXP(-1.388+AV8)),"")</f>
        <v/>
      </c>
      <c r="DH8" s="6" t="str">
        <f>IF($J8="OK",1-DF8-DG8-1/(1+EXP(-0.2888+AV8)),"")</f>
        <v/>
      </c>
      <c r="DI8" s="6" t="str">
        <f>IF($J8="OK",1-DF8-DG8-DH8-1/(1+EXP(0.6445+AV8)),"")</f>
        <v/>
      </c>
      <c r="DJ8" s="6" t="str">
        <f>IF($J8="OK",1-DF8-DG8-DH8-DI8-1/(1+EXP(2.1564+AV8)),"")</f>
        <v/>
      </c>
      <c r="DK8" s="6" t="str">
        <f>IF($J8="OK",1-DJ8-DI8-DH8-DG8-DF8,"")</f>
        <v/>
      </c>
      <c r="DL8" s="6" t="str">
        <f>IF($J8="OK",1-1/(1+EXP(-3.0555+AW8)),"")</f>
        <v/>
      </c>
      <c r="DM8" s="6" t="str">
        <f>IF($J8="OK",1-DL8-1/(1+EXP(-1.388+AW8)),"")</f>
        <v/>
      </c>
      <c r="DN8" s="6" t="str">
        <f>IF($J8="OK",1-DL8-DM8-1/(1+EXP(-0.2888+AW8)),"")</f>
        <v/>
      </c>
      <c r="DO8" s="6" t="str">
        <f>IF($J8="OK",1-DL8-DM8-DN8-1/(1+EXP(0.6445+AW8)),"")</f>
        <v/>
      </c>
      <c r="DP8" s="6" t="str">
        <f>IF($J8="OK",1-DL8-DM8-DN8-DO8-1/(1+EXP(2.1564+AW8)),"")</f>
        <v/>
      </c>
      <c r="DQ8" s="6" t="str">
        <f>IF($J8="OK",1-DP8-DO8-DN8-DM8-DL8,"")</f>
        <v/>
      </c>
    </row>
    <row r="9" spans="1:121" x14ac:dyDescent="0.25">
      <c r="A9" s="9">
        <v>2</v>
      </c>
      <c r="B9" s="1"/>
      <c r="C9" s="1"/>
      <c r="D9" s="1"/>
      <c r="E9" s="1"/>
      <c r="F9" s="1"/>
      <c r="G9" s="1"/>
      <c r="H9" s="1"/>
      <c r="I9" s="1"/>
      <c r="J9" s="2" t="str">
        <f t="shared" ref="J9:J72" si="0">IF(AND(OR(E9="fortov",E9="cykelsti",E9="kørebane"),OR(F9="fodgængerfelt",F9="kørebane"),G9&gt;0.5),"OK","")</f>
        <v/>
      </c>
      <c r="K9" s="3" t="str">
        <f t="shared" ref="K9:K72" si="1">IF(AND(I9&gt;0.5,I9&lt;50000),"OK","")</f>
        <v/>
      </c>
      <c r="L9" s="4" t="str">
        <f t="shared" ref="L9:L72" si="2">IF(J9="OK",IF(O9&gt;=0.5,"A",IF(SUM(O9:P9)&gt;=0.5,"B",IF(SUM(O9:Q9)&gt;=0.5,"C",IF(SUM(O9:R9)&gt;=0.5,"D",IF(SUM(O9:S9)&gt;=0.5,"E",IF(T9&gt;0.5,"F","")))))),"")</f>
        <v/>
      </c>
      <c r="M9" s="4" t="str">
        <f t="shared" ref="M9:M72" si="3">IF(J9="OK",IF(SUM(O9:Q9)&gt;=0.8,"Godt",IF(SUM(R9:T9)&gt;=0.8,"Dårligt",IF(SUM(P9:S9)&gt;0.4,"Middel",""))),"")</f>
        <v/>
      </c>
      <c r="N9" s="5" t="str">
        <f t="shared" ref="N9:N72" si="4">IF(J9="OK",O9+P9*2+Q9*3+R9*4+S9*5+T9*6,"")</f>
        <v/>
      </c>
      <c r="O9" s="6" t="str">
        <f>IF(J9="OK",(AX9*Forudsætninger!$B$7+BD9*Forudsætninger!$C$7+BJ9*Forudsætninger!$D$7+BP9*Forudsætninger!$E$7+BV9*Forudsætninger!$F$7+CB9*Forudsætninger!$G$7+CH9*Forudsætninger!$H$7+CN9*Forudsætninger!$I$7+CT9*Forudsætninger!$J$7+CZ9*Forudsætninger!$K$7+DF9*Forudsætninger!$L$7+DL9*Forudsætninger!$M$7)/SUM(Forudsætninger!$B$7:$M$7),"")</f>
        <v/>
      </c>
      <c r="P9" s="6" t="str">
        <f>IF(J9="OK",(AY9*Forudsætninger!$B$7+BE9*Forudsætninger!$C$7+BK9*Forudsætninger!$D$7+BQ9*Forudsætninger!$E$7+BW9*Forudsætninger!$F$7+CC9*Forudsætninger!$G$7+CI9*Forudsætninger!$H$7+CO9*Forudsætninger!$I$7+CU9*Forudsætninger!$J$7+DA9*Forudsætninger!$K$7+DG9*Forudsætninger!$L$7+DM9*Forudsætninger!$M$7)/SUM(Forudsætninger!$B$7:$M$7),"")</f>
        <v/>
      </c>
      <c r="Q9" s="6" t="str">
        <f>IF(J9="OK",(AZ9*Forudsætninger!$B$7+BF9*Forudsætninger!$C$7+BL9*Forudsætninger!$D$7+BR9*Forudsætninger!$E$7+BX9*Forudsætninger!$F$7+CD9*Forudsætninger!$G$7+CJ9*Forudsætninger!$H$7+CP9*Forudsætninger!$I$7+CV9*Forudsætninger!$J$7+DB9*Forudsætninger!$K$7+DH9*Forudsætninger!$L$7+DN9*Forudsætninger!$M$7)/SUM(Forudsætninger!$B$7:$M$7),"")</f>
        <v/>
      </c>
      <c r="R9" s="6" t="str">
        <f>IF(J9="OK",(BA9*Forudsætninger!$B$7+BG9*Forudsætninger!$C$7+BM9*Forudsætninger!$D$7+BS9*Forudsætninger!$E$7+BY9*Forudsætninger!$F$7+CE9*Forudsætninger!$G$7+CK9*Forudsætninger!$H$7+CQ9*Forudsætninger!$I$7+CW9*Forudsætninger!$J$7+DC9*Forudsætninger!$K$7+DI9*Forudsætninger!$L$7+DO9*Forudsætninger!$M$7)/SUM(Forudsætninger!$B$7:$M$7),"")</f>
        <v/>
      </c>
      <c r="S9" s="6" t="str">
        <f>IF(J9="OK",(BB9*Forudsætninger!$B$7+BH9*Forudsætninger!$C$7+BN9*Forudsætninger!$D$7+BT9*Forudsætninger!$E$7+BZ9*Forudsætninger!$F$7+CF9*Forudsætninger!$G$7+CL9*Forudsætninger!$H$7+CR9*Forudsætninger!$I$7+CX9*Forudsætninger!$J$7+DD9*Forudsætninger!$K$7+DJ9*Forudsætninger!$L$7+DP9*Forudsætninger!$M$7)/SUM(Forudsætninger!$B$7:$M$7),"")</f>
        <v/>
      </c>
      <c r="T9" s="6" t="str">
        <f>IF(J9="OK",(BC9*Forudsætninger!$B$7+BI9*Forudsætninger!$C$7+BO9*Forudsætninger!$D$7+BU9*Forudsætninger!$E$7+CA9*Forudsætninger!$F$7+CG9*Forudsætninger!$G$7+CM9*Forudsætninger!$H$7+CS9*Forudsætninger!$I$7+CY9*Forudsætninger!$J$7+DE9*Forudsætninger!$K$7+DK9*Forudsætninger!$L$7+DQ9*Forudsætninger!$M$7)/SUM(Forudsætninger!$B$7:$M$7),"")</f>
        <v/>
      </c>
      <c r="U9" s="7" t="str">
        <f>IF(AND(K9="OK",J9="OK"),(O9*3+P9*2+Q9-R9-S9*2-T9*3)*I9*SUM(Forudsætninger!$B$7:$M$7),"")</f>
        <v/>
      </c>
      <c r="V9" s="49" t="str">
        <f t="shared" ref="V9:V72" si="5">IF($J9="OK",AX9+2*AY9+3*AZ9+4*BA9+5*BB9+6*BC9,"")</f>
        <v/>
      </c>
      <c r="W9" s="49" t="str">
        <f t="shared" ref="W9:W72" si="6">IF($J9="OK",BD9+2*BE9+3*BF9+4*BG9+5*BH9+6*BI9,"")</f>
        <v/>
      </c>
      <c r="X9" s="49" t="str">
        <f t="shared" ref="X9:X72" si="7">IF($J9="OK",BJ9+2*BK9+3*BL9+4*BM9+5*BN9+6*BO9,"")</f>
        <v/>
      </c>
      <c r="Y9" s="49" t="str">
        <f t="shared" ref="Y9:Y72" si="8">IF($J9="OK",BP9+2*BQ9+3*BR9+4*BS9+5*BT9+6*BU9,"")</f>
        <v/>
      </c>
      <c r="Z9" s="49" t="str">
        <f t="shared" ref="Z9:Z72" si="9">IF($J9="OK",BV9+2*BW9+3*BX9+4*BY9+5*BZ9+6*CA9,"")</f>
        <v/>
      </c>
      <c r="AA9" s="49" t="str">
        <f t="shared" ref="AA9:AA72" si="10">IF($J9="OK",CB9+2*CC9+3*CD9+4*CE9+5*CF9+6*CG9,"")</f>
        <v/>
      </c>
      <c r="AB9" s="49" t="str">
        <f t="shared" ref="AB9:AB72" si="11">IF($J9="OK",CH9+2*CI9+3*CJ9+4*CK9+5*CL9+6*CM9,"")</f>
        <v/>
      </c>
      <c r="AC9" s="49" t="str">
        <f t="shared" ref="AC9:AC72" si="12">IF($J9="OK",CN9+2*CO9+3*CP9+4*CQ9+5*CR9+6*CS9,"")</f>
        <v/>
      </c>
      <c r="AD9" s="49" t="str">
        <f t="shared" ref="AD9:AD72" si="13">IF($J9="OK",CT9+2*CU9+3*CV9+4*CW9+5*CX9+6*CY9,"")</f>
        <v/>
      </c>
      <c r="AE9" s="49" t="str">
        <f t="shared" ref="AE9:AE72" si="14">IF($J9="OK",CZ9+2*DA9+3*DB9+4*DC9+5*DD9+6*DE9,"")</f>
        <v/>
      </c>
      <c r="AF9" s="49" t="str">
        <f t="shared" ref="AF9:AF72" si="15">IF($J9="OK",DF9+2*DG9+3*DH9+4*DI9+5*DJ9+6*DK9,"")</f>
        <v/>
      </c>
      <c r="AG9" s="49" t="str">
        <f t="shared" ref="AG9:AG72" si="16">IF($J9="OK",DL9+2*DM9+3*DN9+4*DO9+5*DP9+6*DQ9,"")</f>
        <v/>
      </c>
      <c r="AJ9" s="18">
        <f t="shared" ref="AJ9:AJ72" si="17">IF(E9="fortov",0.9687,IF(E9="cykelsti",0.7155,IF(E9="kørebane",-1.6842,0)))</f>
        <v>0</v>
      </c>
      <c r="AK9" s="18">
        <f t="shared" ref="AK9:AK72" si="18">IF(F9="fodgængerfelt",1.4974,IF(F9="kørebane",-1.4974,0))</f>
        <v>0</v>
      </c>
      <c r="AL9" s="18" t="str">
        <f>IF($J9="OK",$AJ9+$AK9-5.5993*($G9*Forudsætninger!B6+$H9*Forudsætninger!B7)/3600,"")</f>
        <v/>
      </c>
      <c r="AM9" s="18" t="str">
        <f>IF($J9="OK",$AJ9+$AK9-5.5993*($G9*Forudsætninger!C6+$H9*Forudsætninger!C7)/3600,"")</f>
        <v/>
      </c>
      <c r="AN9" s="18" t="str">
        <f>IF($J9="OK",$AJ9+$AK9-5.5993*($G9*Forudsætninger!D6+$H9*Forudsætninger!D7)/3600,"")</f>
        <v/>
      </c>
      <c r="AO9" s="18" t="str">
        <f>IF($J9="OK",$AJ9+$AK9-5.5993*($G9*Forudsætninger!E6+$H9*Forudsætninger!E7)/3600,"")</f>
        <v/>
      </c>
      <c r="AP9" s="18" t="str">
        <f>IF($J9="OK",$AJ9+$AK9-5.5993*($G9*Forudsætninger!F6+$H9*Forudsætninger!F7)/3600,"")</f>
        <v/>
      </c>
      <c r="AQ9" s="18" t="str">
        <f>IF($J9="OK",$AJ9+$AK9-5.5993*($G9*Forudsætninger!G6+$H9*Forudsætninger!G7)/3600,"")</f>
        <v/>
      </c>
      <c r="AR9" s="18" t="str">
        <f>IF($J9="OK",$AJ9+$AK9-5.5993*($G9*Forudsætninger!H6+$H9*Forudsætninger!H7)/3600,"")</f>
        <v/>
      </c>
      <c r="AS9" s="18" t="str">
        <f>IF($J9="OK",$AJ9+$AK9-5.5993*($G9*Forudsætninger!I6+$H9*Forudsætninger!I7)/3600,"")</f>
        <v/>
      </c>
      <c r="AT9" s="18" t="str">
        <f>IF($J9="OK",$AJ9+$AK9-5.5993*($G9*Forudsætninger!J6+$H9*Forudsætninger!J7)/3600,"")</f>
        <v/>
      </c>
      <c r="AU9" s="18" t="str">
        <f>IF($J9="OK",$AJ9+$AK9-5.5993*($G9*Forudsætninger!K6+$H9*Forudsætninger!K7)/3600,"")</f>
        <v/>
      </c>
      <c r="AV9" s="18" t="str">
        <f>IF($J9="OK",$AJ9+$AK9-5.5993*($G9*Forudsætninger!L6+$H9*Forudsætninger!L7)/3600,"")</f>
        <v/>
      </c>
      <c r="AW9" s="18" t="str">
        <f>IF($J9="OK",$AJ9+$AK9-5.5993*($G9*Forudsætninger!M6+$H9*Forudsætninger!M7)/3600,"")</f>
        <v/>
      </c>
      <c r="AX9" s="6" t="str">
        <f t="shared" ref="AX9:AX72" si="19">IF($J9="OK",1-1/(1+EXP(-3.0555+AL9)),"")</f>
        <v/>
      </c>
      <c r="AY9" s="6" t="str">
        <f t="shared" ref="AY9:AY72" si="20">IF($J9="OK",1-AX9-1/(1+EXP(-1.388+AL9)),"")</f>
        <v/>
      </c>
      <c r="AZ9" s="6" t="str">
        <f t="shared" ref="AZ9:AZ72" si="21">IF($J9="OK",1-AX9-AY9-1/(1+EXP(-0.2888+AL9)),"")</f>
        <v/>
      </c>
      <c r="BA9" s="6" t="str">
        <f t="shared" ref="BA9:BA72" si="22">IF($J9="OK",1-AX9-AY9-AZ9-1/(1+EXP(0.6445+AL9)),"")</f>
        <v/>
      </c>
      <c r="BB9" s="6" t="str">
        <f t="shared" ref="BB9:BB72" si="23">IF($J9="OK",1-AX9-AY9-AZ9-BA9-1/(1+EXP(2.1564+AL9)),"")</f>
        <v/>
      </c>
      <c r="BC9" s="6" t="str">
        <f t="shared" ref="BC9:BC72" si="24">IF($J9="OK",1-BB9-BA9-AZ9-AY9-AX9,"")</f>
        <v/>
      </c>
      <c r="BD9" s="6" t="str">
        <f t="shared" ref="BD9:BD72" si="25">IF($J9="OK",1-1/(1+EXP(-3.0555+AM9)),"")</f>
        <v/>
      </c>
      <c r="BE9" s="6" t="str">
        <f t="shared" ref="BE9:BE72" si="26">IF($J9="OK",1-BD9-1/(1+EXP(-1.388+AM9)),"")</f>
        <v/>
      </c>
      <c r="BF9" s="6" t="str">
        <f t="shared" ref="BF9:BF72" si="27">IF($J9="OK",1-BD9-BE9-1/(1+EXP(-0.2888+AM9)),"")</f>
        <v/>
      </c>
      <c r="BG9" s="6" t="str">
        <f t="shared" ref="BG9:BG72" si="28">IF($J9="OK",1-BD9-BE9-BF9-1/(1+EXP(0.6445+AM9)),"")</f>
        <v/>
      </c>
      <c r="BH9" s="6" t="str">
        <f t="shared" ref="BH9:BH72" si="29">IF($J9="OK",1-BD9-BE9-BF9-BG9-1/(1+EXP(2.1564+AM9)),"")</f>
        <v/>
      </c>
      <c r="BI9" s="6" t="str">
        <f t="shared" ref="BI9:BI72" si="30">IF($J9="OK",1-BH9-BG9-BF9-BE9-BD9,"")</f>
        <v/>
      </c>
      <c r="BJ9" s="6" t="str">
        <f t="shared" ref="BJ9:BJ72" si="31">IF($J9="OK",1-1/(1+EXP(-3.0555+AN9)),"")</f>
        <v/>
      </c>
      <c r="BK9" s="6" t="str">
        <f t="shared" ref="BK9:BK72" si="32">IF($J9="OK",1-BJ9-1/(1+EXP(-1.388+AN9)),"")</f>
        <v/>
      </c>
      <c r="BL9" s="6" t="str">
        <f t="shared" ref="BL9:BL72" si="33">IF($J9="OK",1-BJ9-BK9-1/(1+EXP(-0.2888+AN9)),"")</f>
        <v/>
      </c>
      <c r="BM9" s="6" t="str">
        <f t="shared" ref="BM9:BM72" si="34">IF($J9="OK",1-BJ9-BK9-BL9-1/(1+EXP(0.6445+AN9)),"")</f>
        <v/>
      </c>
      <c r="BN9" s="6" t="str">
        <f t="shared" ref="BN9:BN72" si="35">IF($J9="OK",1-BJ9-BK9-BL9-BM9-1/(1+EXP(2.1564+AN9)),"")</f>
        <v/>
      </c>
      <c r="BO9" s="6" t="str">
        <f t="shared" ref="BO9:BO72" si="36">IF($J9="OK",1-BN9-BM9-BL9-BK9-BJ9,"")</f>
        <v/>
      </c>
      <c r="BP9" s="6" t="str">
        <f t="shared" ref="BP9:BP72" si="37">IF($J9="OK",1-1/(1+EXP(-3.0555+AO9)),"")</f>
        <v/>
      </c>
      <c r="BQ9" s="6" t="str">
        <f t="shared" ref="BQ9:BQ72" si="38">IF($J9="OK",1-BP9-1/(1+EXP(-1.388+AO9)),"")</f>
        <v/>
      </c>
      <c r="BR9" s="6" t="str">
        <f t="shared" ref="BR9:BR72" si="39">IF($J9="OK",1-BP9-BQ9-1/(1+EXP(-0.2888+AO9)),"")</f>
        <v/>
      </c>
      <c r="BS9" s="6" t="str">
        <f t="shared" ref="BS9:BS72" si="40">IF($J9="OK",1-BP9-BQ9-BR9-1/(1+EXP(0.6445+AO9)),"")</f>
        <v/>
      </c>
      <c r="BT9" s="6" t="str">
        <f t="shared" ref="BT9:BT72" si="41">IF($J9="OK",1-BP9-BQ9-BR9-BS9-1/(1+EXP(2.1564+AO9)),"")</f>
        <v/>
      </c>
      <c r="BU9" s="6" t="str">
        <f t="shared" ref="BU9:BU72" si="42">IF($J9="OK",1-BT9-BS9-BR9-BQ9-BP9,"")</f>
        <v/>
      </c>
      <c r="BV9" s="6" t="str">
        <f t="shared" ref="BV9:BV72" si="43">IF($J9="OK",1-1/(1+EXP(-3.0555+AP9)),"")</f>
        <v/>
      </c>
      <c r="BW9" s="6" t="str">
        <f t="shared" ref="BW9:BW72" si="44">IF($J9="OK",1-BV9-1/(1+EXP(-1.388+AP9)),"")</f>
        <v/>
      </c>
      <c r="BX9" s="6" t="str">
        <f t="shared" ref="BX9:BX72" si="45">IF($J9="OK",1-BV9-BW9-1/(1+EXP(-0.2888+AP9)),"")</f>
        <v/>
      </c>
      <c r="BY9" s="6" t="str">
        <f t="shared" ref="BY9:BY72" si="46">IF($J9="OK",1-BV9-BW9-BX9-1/(1+EXP(0.6445+AP9)),"")</f>
        <v/>
      </c>
      <c r="BZ9" s="6" t="str">
        <f t="shared" ref="BZ9:BZ72" si="47">IF($J9="OK",1-BV9-BW9-BX9-BY9-1/(1+EXP(2.1564+AP9)),"")</f>
        <v/>
      </c>
      <c r="CA9" s="6" t="str">
        <f t="shared" ref="CA9:CA72" si="48">IF($J9="OK",1-BZ9-BY9-BX9-BW9-BV9,"")</f>
        <v/>
      </c>
      <c r="CB9" s="6" t="str">
        <f t="shared" ref="CB9:CB72" si="49">IF($J9="OK",1-1/(1+EXP(-3.0555+AQ9)),"")</f>
        <v/>
      </c>
      <c r="CC9" s="6" t="str">
        <f t="shared" ref="CC9:CC72" si="50">IF($J9="OK",1-CB9-1/(1+EXP(-1.388+AQ9)),"")</f>
        <v/>
      </c>
      <c r="CD9" s="6" t="str">
        <f t="shared" ref="CD9:CD72" si="51">IF($J9="OK",1-CB9-CC9-1/(1+EXP(-0.2888+AQ9)),"")</f>
        <v/>
      </c>
      <c r="CE9" s="6" t="str">
        <f t="shared" ref="CE9:CE72" si="52">IF($J9="OK",1-CB9-CC9-CD9-1/(1+EXP(0.6445+AQ9)),"")</f>
        <v/>
      </c>
      <c r="CF9" s="6" t="str">
        <f t="shared" ref="CF9:CF72" si="53">IF($J9="OK",1-CB9-CC9-CD9-CE9-1/(1+EXP(2.1564+AQ9)),"")</f>
        <v/>
      </c>
      <c r="CG9" s="6" t="str">
        <f t="shared" ref="CG9:CG72" si="54">IF($J9="OK",1-CF9-CE9-CD9-CC9-CB9,"")</f>
        <v/>
      </c>
      <c r="CH9" s="6" t="str">
        <f t="shared" ref="CH9:CH72" si="55">IF($J9="OK",1-1/(1+EXP(-3.0555+AR9)),"")</f>
        <v/>
      </c>
      <c r="CI9" s="6" t="str">
        <f t="shared" ref="CI9:CI72" si="56">IF($J9="OK",1-CH9-1/(1+EXP(-1.388+AR9)),"")</f>
        <v/>
      </c>
      <c r="CJ9" s="6" t="str">
        <f t="shared" ref="CJ9:CJ72" si="57">IF($J9="OK",1-CH9-CI9-1/(1+EXP(-0.2888+AR9)),"")</f>
        <v/>
      </c>
      <c r="CK9" s="6" t="str">
        <f t="shared" ref="CK9:CK72" si="58">IF($J9="OK",1-CH9-CI9-CJ9-1/(1+EXP(0.6445+AR9)),"")</f>
        <v/>
      </c>
      <c r="CL9" s="6" t="str">
        <f t="shared" ref="CL9:CL72" si="59">IF($J9="OK",1-CH9-CI9-CJ9-CK9-1/(1+EXP(2.1564+AR9)),"")</f>
        <v/>
      </c>
      <c r="CM9" s="6" t="str">
        <f t="shared" ref="CM9:CM72" si="60">IF($J9="OK",1-CL9-CK9-CJ9-CI9-CH9,"")</f>
        <v/>
      </c>
      <c r="CN9" s="6" t="str">
        <f t="shared" ref="CN9:CN72" si="61">IF($J9="OK",1-1/(1+EXP(-3.0555+AS9)),"")</f>
        <v/>
      </c>
      <c r="CO9" s="6" t="str">
        <f t="shared" ref="CO9:CO72" si="62">IF($J9="OK",1-CN9-1/(1+EXP(-1.388+AS9)),"")</f>
        <v/>
      </c>
      <c r="CP9" s="6" t="str">
        <f t="shared" ref="CP9:CP72" si="63">IF($J9="OK",1-CN9-CO9-1/(1+EXP(-0.2888+AS9)),"")</f>
        <v/>
      </c>
      <c r="CQ9" s="6" t="str">
        <f t="shared" ref="CQ9:CQ72" si="64">IF($J9="OK",1-CN9-CO9-CP9-1/(1+EXP(0.6445+AS9)),"")</f>
        <v/>
      </c>
      <c r="CR9" s="6" t="str">
        <f t="shared" ref="CR9:CR72" si="65">IF($J9="OK",1-CN9-CO9-CP9-CQ9-1/(1+EXP(2.1564+AS9)),"")</f>
        <v/>
      </c>
      <c r="CS9" s="6" t="str">
        <f t="shared" ref="CS9:CS72" si="66">IF($J9="OK",1-CR9-CQ9-CP9-CO9-CN9,"")</f>
        <v/>
      </c>
      <c r="CT9" s="6" t="str">
        <f t="shared" ref="CT9:CT72" si="67">IF($J9="OK",1-1/(1+EXP(-3.0555+AT9)),"")</f>
        <v/>
      </c>
      <c r="CU9" s="6" t="str">
        <f t="shared" ref="CU9:CU72" si="68">IF($J9="OK",1-CT9-1/(1+EXP(-1.388+AT9)),"")</f>
        <v/>
      </c>
      <c r="CV9" s="6" t="str">
        <f t="shared" ref="CV9:CV72" si="69">IF($J9="OK",1-CT9-CU9-1/(1+EXP(-0.2888+AT9)),"")</f>
        <v/>
      </c>
      <c r="CW9" s="6" t="str">
        <f t="shared" ref="CW9:CW72" si="70">IF($J9="OK",1-CT9-CU9-CV9-1/(1+EXP(0.6445+AT9)),"")</f>
        <v/>
      </c>
      <c r="CX9" s="6" t="str">
        <f t="shared" ref="CX9:CX72" si="71">IF($J9="OK",1-CT9-CU9-CV9-CW9-1/(1+EXP(2.1564+AT9)),"")</f>
        <v/>
      </c>
      <c r="CY9" s="6" t="str">
        <f t="shared" ref="CY9:CY72" si="72">IF($J9="OK",1-CX9-CW9-CV9-CU9-CT9,"")</f>
        <v/>
      </c>
      <c r="CZ9" s="6" t="str">
        <f t="shared" ref="CZ9:CZ72" si="73">IF($J9="OK",1-1/(1+EXP(-3.0555+AU9)),"")</f>
        <v/>
      </c>
      <c r="DA9" s="6" t="str">
        <f t="shared" ref="DA9:DA72" si="74">IF($J9="OK",1-CZ9-1/(1+EXP(-1.388+AU9)),"")</f>
        <v/>
      </c>
      <c r="DB9" s="6" t="str">
        <f t="shared" ref="DB9:DB72" si="75">IF($J9="OK",1-CZ9-DA9-1/(1+EXP(-0.2888+AU9)),"")</f>
        <v/>
      </c>
      <c r="DC9" s="6" t="str">
        <f t="shared" ref="DC9:DC72" si="76">IF($J9="OK",1-CZ9-DA9-DB9-1/(1+EXP(0.6445+AU9)),"")</f>
        <v/>
      </c>
      <c r="DD9" s="6" t="str">
        <f t="shared" ref="DD9:DD72" si="77">IF($J9="OK",1-CZ9-DA9-DB9-DC9-1/(1+EXP(2.1564+AU9)),"")</f>
        <v/>
      </c>
      <c r="DE9" s="6" t="str">
        <f t="shared" ref="DE9:DE72" si="78">IF($J9="OK",1-DD9-DC9-DB9-DA9-CZ9,"")</f>
        <v/>
      </c>
      <c r="DF9" s="6" t="str">
        <f t="shared" ref="DF9:DF72" si="79">IF($J9="OK",1-1/(1+EXP(-3.0555+AV9)),"")</f>
        <v/>
      </c>
      <c r="DG9" s="6" t="str">
        <f t="shared" ref="DG9:DG72" si="80">IF($J9="OK",1-DF9-1/(1+EXP(-1.388+AV9)),"")</f>
        <v/>
      </c>
      <c r="DH9" s="6" t="str">
        <f t="shared" ref="DH9:DH72" si="81">IF($J9="OK",1-DF9-DG9-1/(1+EXP(-0.2888+AV9)),"")</f>
        <v/>
      </c>
      <c r="DI9" s="6" t="str">
        <f t="shared" ref="DI9:DI72" si="82">IF($J9="OK",1-DF9-DG9-DH9-1/(1+EXP(0.6445+AV9)),"")</f>
        <v/>
      </c>
      <c r="DJ9" s="6" t="str">
        <f t="shared" ref="DJ9:DJ72" si="83">IF($J9="OK",1-DF9-DG9-DH9-DI9-1/(1+EXP(2.1564+AV9)),"")</f>
        <v/>
      </c>
      <c r="DK9" s="6" t="str">
        <f t="shared" ref="DK9:DK72" si="84">IF($J9="OK",1-DJ9-DI9-DH9-DG9-DF9,"")</f>
        <v/>
      </c>
      <c r="DL9" s="6" t="str">
        <f t="shared" ref="DL9:DL72" si="85">IF($J9="OK",1-1/(1+EXP(-3.0555+AW9)),"")</f>
        <v/>
      </c>
      <c r="DM9" s="6" t="str">
        <f t="shared" ref="DM9:DM72" si="86">IF($J9="OK",1-DL9-1/(1+EXP(-1.388+AW9)),"")</f>
        <v/>
      </c>
      <c r="DN9" s="6" t="str">
        <f t="shared" ref="DN9:DN72" si="87">IF($J9="OK",1-DL9-DM9-1/(1+EXP(-0.2888+AW9)),"")</f>
        <v/>
      </c>
      <c r="DO9" s="6" t="str">
        <f t="shared" ref="DO9:DO72" si="88">IF($J9="OK",1-DL9-DM9-DN9-1/(1+EXP(0.6445+AW9)),"")</f>
        <v/>
      </c>
      <c r="DP9" s="6" t="str">
        <f t="shared" ref="DP9:DP72" si="89">IF($J9="OK",1-DL9-DM9-DN9-DO9-1/(1+EXP(2.1564+AW9)),"")</f>
        <v/>
      </c>
      <c r="DQ9" s="6" t="str">
        <f t="shared" ref="DQ9:DQ72" si="90">IF($J9="OK",1-DP9-DO9-DN9-DM9-DL9,"")</f>
        <v/>
      </c>
    </row>
    <row r="10" spans="1:121" x14ac:dyDescent="0.25">
      <c r="A10" s="9">
        <v>3</v>
      </c>
      <c r="B10" s="1"/>
      <c r="C10" s="1"/>
      <c r="D10" s="1"/>
      <c r="E10" s="1"/>
      <c r="F10" s="1"/>
      <c r="G10" s="1"/>
      <c r="H10" s="1"/>
      <c r="I10" s="1"/>
      <c r="J10" s="2" t="str">
        <f t="shared" si="0"/>
        <v/>
      </c>
      <c r="K10" s="3" t="str">
        <f t="shared" si="1"/>
        <v/>
      </c>
      <c r="L10" s="4" t="str">
        <f t="shared" si="2"/>
        <v/>
      </c>
      <c r="M10" s="4" t="str">
        <f t="shared" si="3"/>
        <v/>
      </c>
      <c r="N10" s="5" t="str">
        <f t="shared" si="4"/>
        <v/>
      </c>
      <c r="O10" s="6" t="str">
        <f>IF(J10="OK",(AX10*Forudsætninger!$B$7+BD10*Forudsætninger!$C$7+BJ10*Forudsætninger!$D$7+BP10*Forudsætninger!$E$7+BV10*Forudsætninger!$F$7+CB10*Forudsætninger!$G$7+CH10*Forudsætninger!$H$7+CN10*Forudsætninger!$I$7+CT10*Forudsætninger!$J$7+CZ10*Forudsætninger!$K$7+DF10*Forudsætninger!$L$7+DL10*Forudsætninger!$M$7)/SUM(Forudsætninger!$B$7:$M$7),"")</f>
        <v/>
      </c>
      <c r="P10" s="6" t="str">
        <f>IF(J10="OK",(AY10*Forudsætninger!$B$7+BE10*Forudsætninger!$C$7+BK10*Forudsætninger!$D$7+BQ10*Forudsætninger!$E$7+BW10*Forudsætninger!$F$7+CC10*Forudsætninger!$G$7+CI10*Forudsætninger!$H$7+CO10*Forudsætninger!$I$7+CU10*Forudsætninger!$J$7+DA10*Forudsætninger!$K$7+DG10*Forudsætninger!$L$7+DM10*Forudsætninger!$M$7)/SUM(Forudsætninger!$B$7:$M$7),"")</f>
        <v/>
      </c>
      <c r="Q10" s="6" t="str">
        <f>IF(J10="OK",(AZ10*Forudsætninger!$B$7+BF10*Forudsætninger!$C$7+BL10*Forudsætninger!$D$7+BR10*Forudsætninger!$E$7+BX10*Forudsætninger!$F$7+CD10*Forudsætninger!$G$7+CJ10*Forudsætninger!$H$7+CP10*Forudsætninger!$I$7+CV10*Forudsætninger!$J$7+DB10*Forudsætninger!$K$7+DH10*Forudsætninger!$L$7+DN10*Forudsætninger!$M$7)/SUM(Forudsætninger!$B$7:$M$7),"")</f>
        <v/>
      </c>
      <c r="R10" s="6" t="str">
        <f>IF(J10="OK",(BA10*Forudsætninger!$B$7+BG10*Forudsætninger!$C$7+BM10*Forudsætninger!$D$7+BS10*Forudsætninger!$E$7+BY10*Forudsætninger!$F$7+CE10*Forudsætninger!$G$7+CK10*Forudsætninger!$H$7+CQ10*Forudsætninger!$I$7+CW10*Forudsætninger!$J$7+DC10*Forudsætninger!$K$7+DI10*Forudsætninger!$L$7+DO10*Forudsætninger!$M$7)/SUM(Forudsætninger!$B$7:$M$7),"")</f>
        <v/>
      </c>
      <c r="S10" s="6" t="str">
        <f>IF(J10="OK",(BB10*Forudsætninger!$B$7+BH10*Forudsætninger!$C$7+BN10*Forudsætninger!$D$7+BT10*Forudsætninger!$E$7+BZ10*Forudsætninger!$F$7+CF10*Forudsætninger!$G$7+CL10*Forudsætninger!$H$7+CR10*Forudsætninger!$I$7+CX10*Forudsætninger!$J$7+DD10*Forudsætninger!$K$7+DJ10*Forudsætninger!$L$7+DP10*Forudsætninger!$M$7)/SUM(Forudsætninger!$B$7:$M$7),"")</f>
        <v/>
      </c>
      <c r="T10" s="6" t="str">
        <f>IF(J10="OK",(BC10*Forudsætninger!$B$7+BI10*Forudsætninger!$C$7+BO10*Forudsætninger!$D$7+BU10*Forudsætninger!$E$7+CA10*Forudsætninger!$F$7+CG10*Forudsætninger!$G$7+CM10*Forudsætninger!$H$7+CS10*Forudsætninger!$I$7+CY10*Forudsætninger!$J$7+DE10*Forudsætninger!$K$7+DK10*Forudsætninger!$L$7+DQ10*Forudsætninger!$M$7)/SUM(Forudsætninger!$B$7:$M$7),"")</f>
        <v/>
      </c>
      <c r="U10" s="7" t="str">
        <f>IF(AND(K10="OK",J10="OK"),(O10*3+P10*2+Q10-R10-S10*2-T10*3)*I10*SUM(Forudsætninger!$B$7:$M$7),"")</f>
        <v/>
      </c>
      <c r="V10" s="49" t="str">
        <f t="shared" si="5"/>
        <v/>
      </c>
      <c r="W10" s="49" t="str">
        <f t="shared" si="6"/>
        <v/>
      </c>
      <c r="X10" s="49" t="str">
        <f t="shared" si="7"/>
        <v/>
      </c>
      <c r="Y10" s="49" t="str">
        <f t="shared" si="8"/>
        <v/>
      </c>
      <c r="Z10" s="49" t="str">
        <f t="shared" si="9"/>
        <v/>
      </c>
      <c r="AA10" s="49" t="str">
        <f t="shared" si="10"/>
        <v/>
      </c>
      <c r="AB10" s="49" t="str">
        <f t="shared" si="11"/>
        <v/>
      </c>
      <c r="AC10" s="49" t="str">
        <f t="shared" si="12"/>
        <v/>
      </c>
      <c r="AD10" s="49" t="str">
        <f t="shared" si="13"/>
        <v/>
      </c>
      <c r="AE10" s="49" t="str">
        <f t="shared" si="14"/>
        <v/>
      </c>
      <c r="AF10" s="49" t="str">
        <f t="shared" si="15"/>
        <v/>
      </c>
      <c r="AG10" s="49" t="str">
        <f t="shared" si="16"/>
        <v/>
      </c>
      <c r="AJ10" s="18">
        <f t="shared" si="17"/>
        <v>0</v>
      </c>
      <c r="AK10" s="18">
        <f t="shared" si="18"/>
        <v>0</v>
      </c>
      <c r="AL10" s="18" t="str">
        <f>IF($J10="OK",$AJ10+$AK10-5.5993*($G10*Forudsætninger!B7+$H10*Forudsætninger!B8)/3600,"")</f>
        <v/>
      </c>
      <c r="AM10" s="18" t="str">
        <f>IF($J10="OK",$AJ10+$AK10-5.5993*($G10*Forudsætninger!C7+$H10*Forudsætninger!C8)/3600,"")</f>
        <v/>
      </c>
      <c r="AN10" s="18" t="str">
        <f>IF($J10="OK",$AJ10+$AK10-5.5993*($G10*Forudsætninger!D7+$H10*Forudsætninger!D8)/3600,"")</f>
        <v/>
      </c>
      <c r="AO10" s="18" t="str">
        <f>IF($J10="OK",$AJ10+$AK10-5.5993*($G10*Forudsætninger!E7+$H10*Forudsætninger!E8)/3600,"")</f>
        <v/>
      </c>
      <c r="AP10" s="18" t="str">
        <f>IF($J10="OK",$AJ10+$AK10-5.5993*($G10*Forudsætninger!F7+$H10*Forudsætninger!F8)/3600,"")</f>
        <v/>
      </c>
      <c r="AQ10" s="18" t="str">
        <f>IF($J10="OK",$AJ10+$AK10-5.5993*($G10*Forudsætninger!G7+$H10*Forudsætninger!G8)/3600,"")</f>
        <v/>
      </c>
      <c r="AR10" s="18" t="str">
        <f>IF($J10="OK",$AJ10+$AK10-5.5993*($G10*Forudsætninger!H7+$H10*Forudsætninger!H8)/3600,"")</f>
        <v/>
      </c>
      <c r="AS10" s="18" t="str">
        <f>IF($J10="OK",$AJ10+$AK10-5.5993*($G10*Forudsætninger!I7+$H10*Forudsætninger!I8)/3600,"")</f>
        <v/>
      </c>
      <c r="AT10" s="18" t="str">
        <f>IF($J10="OK",$AJ10+$AK10-5.5993*($G10*Forudsætninger!J7+$H10*Forudsætninger!J8)/3600,"")</f>
        <v/>
      </c>
      <c r="AU10" s="18" t="str">
        <f>IF($J10="OK",$AJ10+$AK10-5.5993*($G10*Forudsætninger!K7+$H10*Forudsætninger!K8)/3600,"")</f>
        <v/>
      </c>
      <c r="AV10" s="18" t="str">
        <f>IF($J10="OK",$AJ10+$AK10-5.5993*($G10*Forudsætninger!L7+$H10*Forudsætninger!L8)/3600,"")</f>
        <v/>
      </c>
      <c r="AW10" s="18" t="str">
        <f>IF($J10="OK",$AJ10+$AK10-5.5993*($G10*Forudsætninger!M7+$H10*Forudsætninger!M8)/3600,"")</f>
        <v/>
      </c>
      <c r="AX10" s="6" t="str">
        <f t="shared" si="19"/>
        <v/>
      </c>
      <c r="AY10" s="6" t="str">
        <f t="shared" si="20"/>
        <v/>
      </c>
      <c r="AZ10" s="6" t="str">
        <f t="shared" si="21"/>
        <v/>
      </c>
      <c r="BA10" s="6" t="str">
        <f t="shared" si="22"/>
        <v/>
      </c>
      <c r="BB10" s="6" t="str">
        <f t="shared" si="23"/>
        <v/>
      </c>
      <c r="BC10" s="6" t="str">
        <f t="shared" si="24"/>
        <v/>
      </c>
      <c r="BD10" s="6" t="str">
        <f t="shared" si="25"/>
        <v/>
      </c>
      <c r="BE10" s="6" t="str">
        <f t="shared" si="26"/>
        <v/>
      </c>
      <c r="BF10" s="6" t="str">
        <f t="shared" si="27"/>
        <v/>
      </c>
      <c r="BG10" s="6" t="str">
        <f t="shared" si="28"/>
        <v/>
      </c>
      <c r="BH10" s="6" t="str">
        <f t="shared" si="29"/>
        <v/>
      </c>
      <c r="BI10" s="6" t="str">
        <f t="shared" si="30"/>
        <v/>
      </c>
      <c r="BJ10" s="6" t="str">
        <f t="shared" si="31"/>
        <v/>
      </c>
      <c r="BK10" s="6" t="str">
        <f t="shared" si="32"/>
        <v/>
      </c>
      <c r="BL10" s="6" t="str">
        <f t="shared" si="33"/>
        <v/>
      </c>
      <c r="BM10" s="6" t="str">
        <f t="shared" si="34"/>
        <v/>
      </c>
      <c r="BN10" s="6" t="str">
        <f t="shared" si="35"/>
        <v/>
      </c>
      <c r="BO10" s="6" t="str">
        <f t="shared" si="36"/>
        <v/>
      </c>
      <c r="BP10" s="6" t="str">
        <f t="shared" si="37"/>
        <v/>
      </c>
      <c r="BQ10" s="6" t="str">
        <f t="shared" si="38"/>
        <v/>
      </c>
      <c r="BR10" s="6" t="str">
        <f t="shared" si="39"/>
        <v/>
      </c>
      <c r="BS10" s="6" t="str">
        <f t="shared" si="40"/>
        <v/>
      </c>
      <c r="BT10" s="6" t="str">
        <f t="shared" si="41"/>
        <v/>
      </c>
      <c r="BU10" s="6" t="str">
        <f t="shared" si="42"/>
        <v/>
      </c>
      <c r="BV10" s="6" t="str">
        <f t="shared" si="43"/>
        <v/>
      </c>
      <c r="BW10" s="6" t="str">
        <f t="shared" si="44"/>
        <v/>
      </c>
      <c r="BX10" s="6" t="str">
        <f t="shared" si="45"/>
        <v/>
      </c>
      <c r="BY10" s="6" t="str">
        <f t="shared" si="46"/>
        <v/>
      </c>
      <c r="BZ10" s="6" t="str">
        <f t="shared" si="47"/>
        <v/>
      </c>
      <c r="CA10" s="6" t="str">
        <f t="shared" si="48"/>
        <v/>
      </c>
      <c r="CB10" s="6" t="str">
        <f t="shared" si="49"/>
        <v/>
      </c>
      <c r="CC10" s="6" t="str">
        <f t="shared" si="50"/>
        <v/>
      </c>
      <c r="CD10" s="6" t="str">
        <f t="shared" si="51"/>
        <v/>
      </c>
      <c r="CE10" s="6" t="str">
        <f t="shared" si="52"/>
        <v/>
      </c>
      <c r="CF10" s="6" t="str">
        <f t="shared" si="53"/>
        <v/>
      </c>
      <c r="CG10" s="6" t="str">
        <f t="shared" si="54"/>
        <v/>
      </c>
      <c r="CH10" s="6" t="str">
        <f t="shared" si="55"/>
        <v/>
      </c>
      <c r="CI10" s="6" t="str">
        <f t="shared" si="56"/>
        <v/>
      </c>
      <c r="CJ10" s="6" t="str">
        <f t="shared" si="57"/>
        <v/>
      </c>
      <c r="CK10" s="6" t="str">
        <f t="shared" si="58"/>
        <v/>
      </c>
      <c r="CL10" s="6" t="str">
        <f t="shared" si="59"/>
        <v/>
      </c>
      <c r="CM10" s="6" t="str">
        <f t="shared" si="60"/>
        <v/>
      </c>
      <c r="CN10" s="6" t="str">
        <f t="shared" si="61"/>
        <v/>
      </c>
      <c r="CO10" s="6" t="str">
        <f t="shared" si="62"/>
        <v/>
      </c>
      <c r="CP10" s="6" t="str">
        <f t="shared" si="63"/>
        <v/>
      </c>
      <c r="CQ10" s="6" t="str">
        <f t="shared" si="64"/>
        <v/>
      </c>
      <c r="CR10" s="6" t="str">
        <f t="shared" si="65"/>
        <v/>
      </c>
      <c r="CS10" s="6" t="str">
        <f t="shared" si="66"/>
        <v/>
      </c>
      <c r="CT10" s="6" t="str">
        <f t="shared" si="67"/>
        <v/>
      </c>
      <c r="CU10" s="6" t="str">
        <f t="shared" si="68"/>
        <v/>
      </c>
      <c r="CV10" s="6" t="str">
        <f t="shared" si="69"/>
        <v/>
      </c>
      <c r="CW10" s="6" t="str">
        <f t="shared" si="70"/>
        <v/>
      </c>
      <c r="CX10" s="6" t="str">
        <f t="shared" si="71"/>
        <v/>
      </c>
      <c r="CY10" s="6" t="str">
        <f t="shared" si="72"/>
        <v/>
      </c>
      <c r="CZ10" s="6" t="str">
        <f t="shared" si="73"/>
        <v/>
      </c>
      <c r="DA10" s="6" t="str">
        <f t="shared" si="74"/>
        <v/>
      </c>
      <c r="DB10" s="6" t="str">
        <f t="shared" si="75"/>
        <v/>
      </c>
      <c r="DC10" s="6" t="str">
        <f t="shared" si="76"/>
        <v/>
      </c>
      <c r="DD10" s="6" t="str">
        <f t="shared" si="77"/>
        <v/>
      </c>
      <c r="DE10" s="6" t="str">
        <f t="shared" si="78"/>
        <v/>
      </c>
      <c r="DF10" s="6" t="str">
        <f t="shared" si="79"/>
        <v/>
      </c>
      <c r="DG10" s="6" t="str">
        <f t="shared" si="80"/>
        <v/>
      </c>
      <c r="DH10" s="6" t="str">
        <f t="shared" si="81"/>
        <v/>
      </c>
      <c r="DI10" s="6" t="str">
        <f t="shared" si="82"/>
        <v/>
      </c>
      <c r="DJ10" s="6" t="str">
        <f t="shared" si="83"/>
        <v/>
      </c>
      <c r="DK10" s="6" t="str">
        <f t="shared" si="84"/>
        <v/>
      </c>
      <c r="DL10" s="6" t="str">
        <f t="shared" si="85"/>
        <v/>
      </c>
      <c r="DM10" s="6" t="str">
        <f t="shared" si="86"/>
        <v/>
      </c>
      <c r="DN10" s="6" t="str">
        <f t="shared" si="87"/>
        <v/>
      </c>
      <c r="DO10" s="6" t="str">
        <f t="shared" si="88"/>
        <v/>
      </c>
      <c r="DP10" s="6" t="str">
        <f t="shared" si="89"/>
        <v/>
      </c>
      <c r="DQ10" s="6" t="str">
        <f t="shared" si="90"/>
        <v/>
      </c>
    </row>
    <row r="11" spans="1:121" x14ac:dyDescent="0.25">
      <c r="A11" s="9">
        <v>4</v>
      </c>
      <c r="B11" s="1"/>
      <c r="C11" s="1"/>
      <c r="D11" s="1"/>
      <c r="E11" s="1"/>
      <c r="F11" s="1"/>
      <c r="G11" s="1"/>
      <c r="H11" s="1"/>
      <c r="I11" s="1"/>
      <c r="J11" s="2" t="str">
        <f t="shared" si="0"/>
        <v/>
      </c>
      <c r="K11" s="3" t="str">
        <f t="shared" si="1"/>
        <v/>
      </c>
      <c r="L11" s="4" t="str">
        <f t="shared" si="2"/>
        <v/>
      </c>
      <c r="M11" s="4" t="str">
        <f t="shared" si="3"/>
        <v/>
      </c>
      <c r="N11" s="5" t="str">
        <f t="shared" si="4"/>
        <v/>
      </c>
      <c r="O11" s="6" t="str">
        <f>IF(J11="OK",(AX11*Forudsætninger!$B$7+BD11*Forudsætninger!$C$7+BJ11*Forudsætninger!$D$7+BP11*Forudsætninger!$E$7+BV11*Forudsætninger!$F$7+CB11*Forudsætninger!$G$7+CH11*Forudsætninger!$H$7+CN11*Forudsætninger!$I$7+CT11*Forudsætninger!$J$7+CZ11*Forudsætninger!$K$7+DF11*Forudsætninger!$L$7+DL11*Forudsætninger!$M$7)/SUM(Forudsætninger!$B$7:$M$7),"")</f>
        <v/>
      </c>
      <c r="P11" s="6" t="str">
        <f>IF(J11="OK",(AY11*Forudsætninger!$B$7+BE11*Forudsætninger!$C$7+BK11*Forudsætninger!$D$7+BQ11*Forudsætninger!$E$7+BW11*Forudsætninger!$F$7+CC11*Forudsætninger!$G$7+CI11*Forudsætninger!$H$7+CO11*Forudsætninger!$I$7+CU11*Forudsætninger!$J$7+DA11*Forudsætninger!$K$7+DG11*Forudsætninger!$L$7+DM11*Forudsætninger!$M$7)/SUM(Forudsætninger!$B$7:$M$7),"")</f>
        <v/>
      </c>
      <c r="Q11" s="6" t="str">
        <f>IF(J11="OK",(AZ11*Forudsætninger!$B$7+BF11*Forudsætninger!$C$7+BL11*Forudsætninger!$D$7+BR11*Forudsætninger!$E$7+BX11*Forudsætninger!$F$7+CD11*Forudsætninger!$G$7+CJ11*Forudsætninger!$H$7+CP11*Forudsætninger!$I$7+CV11*Forudsætninger!$J$7+DB11*Forudsætninger!$K$7+DH11*Forudsætninger!$L$7+DN11*Forudsætninger!$M$7)/SUM(Forudsætninger!$B$7:$M$7),"")</f>
        <v/>
      </c>
      <c r="R11" s="6" t="str">
        <f>IF(J11="OK",(BA11*Forudsætninger!$B$7+BG11*Forudsætninger!$C$7+BM11*Forudsætninger!$D$7+BS11*Forudsætninger!$E$7+BY11*Forudsætninger!$F$7+CE11*Forudsætninger!$G$7+CK11*Forudsætninger!$H$7+CQ11*Forudsætninger!$I$7+CW11*Forudsætninger!$J$7+DC11*Forudsætninger!$K$7+DI11*Forudsætninger!$L$7+DO11*Forudsætninger!$M$7)/SUM(Forudsætninger!$B$7:$M$7),"")</f>
        <v/>
      </c>
      <c r="S11" s="6" t="str">
        <f>IF(J11="OK",(BB11*Forudsætninger!$B$7+BH11*Forudsætninger!$C$7+BN11*Forudsætninger!$D$7+BT11*Forudsætninger!$E$7+BZ11*Forudsætninger!$F$7+CF11*Forudsætninger!$G$7+CL11*Forudsætninger!$H$7+CR11*Forudsætninger!$I$7+CX11*Forudsætninger!$J$7+DD11*Forudsætninger!$K$7+DJ11*Forudsætninger!$L$7+DP11*Forudsætninger!$M$7)/SUM(Forudsætninger!$B$7:$M$7),"")</f>
        <v/>
      </c>
      <c r="T11" s="6" t="str">
        <f>IF(J11="OK",(BC11*Forudsætninger!$B$7+BI11*Forudsætninger!$C$7+BO11*Forudsætninger!$D$7+BU11*Forudsætninger!$E$7+CA11*Forudsætninger!$F$7+CG11*Forudsætninger!$G$7+CM11*Forudsætninger!$H$7+CS11*Forudsætninger!$I$7+CY11*Forudsætninger!$J$7+DE11*Forudsætninger!$K$7+DK11*Forudsætninger!$L$7+DQ11*Forudsætninger!$M$7)/SUM(Forudsætninger!$B$7:$M$7),"")</f>
        <v/>
      </c>
      <c r="U11" s="7" t="str">
        <f>IF(AND(K11="OK",J11="OK"),(O11*3+P11*2+Q11-R11-S11*2-T11*3)*I11*SUM(Forudsætninger!$B$7:$M$7),"")</f>
        <v/>
      </c>
      <c r="V11" s="49" t="str">
        <f t="shared" si="5"/>
        <v/>
      </c>
      <c r="W11" s="49" t="str">
        <f t="shared" si="6"/>
        <v/>
      </c>
      <c r="X11" s="49" t="str">
        <f t="shared" si="7"/>
        <v/>
      </c>
      <c r="Y11" s="49" t="str">
        <f t="shared" si="8"/>
        <v/>
      </c>
      <c r="Z11" s="49" t="str">
        <f t="shared" si="9"/>
        <v/>
      </c>
      <c r="AA11" s="49" t="str">
        <f t="shared" si="10"/>
        <v/>
      </c>
      <c r="AB11" s="49" t="str">
        <f t="shared" si="11"/>
        <v/>
      </c>
      <c r="AC11" s="49" t="str">
        <f t="shared" si="12"/>
        <v/>
      </c>
      <c r="AD11" s="49" t="str">
        <f t="shared" si="13"/>
        <v/>
      </c>
      <c r="AE11" s="49" t="str">
        <f t="shared" si="14"/>
        <v/>
      </c>
      <c r="AF11" s="49" t="str">
        <f t="shared" si="15"/>
        <v/>
      </c>
      <c r="AG11" s="49" t="str">
        <f t="shared" si="16"/>
        <v/>
      </c>
      <c r="AJ11" s="18">
        <f t="shared" si="17"/>
        <v>0</v>
      </c>
      <c r="AK11" s="18">
        <f t="shared" si="18"/>
        <v>0</v>
      </c>
      <c r="AL11" s="18" t="str">
        <f>IF($J11="OK",$AJ11+$AK11-5.5993*($G11*Forudsætninger!B8+$H11*Forudsætninger!B9)/3600,"")</f>
        <v/>
      </c>
      <c r="AM11" s="18" t="str">
        <f>IF($J11="OK",$AJ11+$AK11-5.5993*($G11*Forudsætninger!C8+$H11*Forudsætninger!C9)/3600,"")</f>
        <v/>
      </c>
      <c r="AN11" s="18" t="str">
        <f>IF($J11="OK",$AJ11+$AK11-5.5993*($G11*Forudsætninger!D8+$H11*Forudsætninger!D9)/3600,"")</f>
        <v/>
      </c>
      <c r="AO11" s="18" t="str">
        <f>IF($J11="OK",$AJ11+$AK11-5.5993*($G11*Forudsætninger!E8+$H11*Forudsætninger!E9)/3600,"")</f>
        <v/>
      </c>
      <c r="AP11" s="18" t="str">
        <f>IF($J11="OK",$AJ11+$AK11-5.5993*($G11*Forudsætninger!F8+$H11*Forudsætninger!F9)/3600,"")</f>
        <v/>
      </c>
      <c r="AQ11" s="18" t="str">
        <f>IF($J11="OK",$AJ11+$AK11-5.5993*($G11*Forudsætninger!G8+$H11*Forudsætninger!G9)/3600,"")</f>
        <v/>
      </c>
      <c r="AR11" s="18" t="str">
        <f>IF($J11="OK",$AJ11+$AK11-5.5993*($G11*Forudsætninger!H8+$H11*Forudsætninger!H9)/3600,"")</f>
        <v/>
      </c>
      <c r="AS11" s="18" t="str">
        <f>IF($J11="OK",$AJ11+$AK11-5.5993*($G11*Forudsætninger!I8+$H11*Forudsætninger!I9)/3600,"")</f>
        <v/>
      </c>
      <c r="AT11" s="18" t="str">
        <f>IF($J11="OK",$AJ11+$AK11-5.5993*($G11*Forudsætninger!J8+$H11*Forudsætninger!J9)/3600,"")</f>
        <v/>
      </c>
      <c r="AU11" s="18" t="str">
        <f>IF($J11="OK",$AJ11+$AK11-5.5993*($G11*Forudsætninger!K8+$H11*Forudsætninger!K9)/3600,"")</f>
        <v/>
      </c>
      <c r="AV11" s="18" t="str">
        <f>IF($J11="OK",$AJ11+$AK11-5.5993*($G11*Forudsætninger!L8+$H11*Forudsætninger!L9)/3600,"")</f>
        <v/>
      </c>
      <c r="AW11" s="18" t="str">
        <f>IF($J11="OK",$AJ11+$AK11-5.5993*($G11*Forudsætninger!M8+$H11*Forudsætninger!M9)/3600,"")</f>
        <v/>
      </c>
      <c r="AX11" s="6" t="str">
        <f t="shared" si="19"/>
        <v/>
      </c>
      <c r="AY11" s="6" t="str">
        <f t="shared" si="20"/>
        <v/>
      </c>
      <c r="AZ11" s="6" t="str">
        <f t="shared" si="21"/>
        <v/>
      </c>
      <c r="BA11" s="6" t="str">
        <f t="shared" si="22"/>
        <v/>
      </c>
      <c r="BB11" s="6" t="str">
        <f t="shared" si="23"/>
        <v/>
      </c>
      <c r="BC11" s="6" t="str">
        <f t="shared" si="24"/>
        <v/>
      </c>
      <c r="BD11" s="6" t="str">
        <f t="shared" si="25"/>
        <v/>
      </c>
      <c r="BE11" s="6" t="str">
        <f t="shared" si="26"/>
        <v/>
      </c>
      <c r="BF11" s="6" t="str">
        <f t="shared" si="27"/>
        <v/>
      </c>
      <c r="BG11" s="6" t="str">
        <f t="shared" si="28"/>
        <v/>
      </c>
      <c r="BH11" s="6" t="str">
        <f t="shared" si="29"/>
        <v/>
      </c>
      <c r="BI11" s="6" t="str">
        <f t="shared" si="30"/>
        <v/>
      </c>
      <c r="BJ11" s="6" t="str">
        <f t="shared" si="31"/>
        <v/>
      </c>
      <c r="BK11" s="6" t="str">
        <f t="shared" si="32"/>
        <v/>
      </c>
      <c r="BL11" s="6" t="str">
        <f t="shared" si="33"/>
        <v/>
      </c>
      <c r="BM11" s="6" t="str">
        <f t="shared" si="34"/>
        <v/>
      </c>
      <c r="BN11" s="6" t="str">
        <f t="shared" si="35"/>
        <v/>
      </c>
      <c r="BO11" s="6" t="str">
        <f t="shared" si="36"/>
        <v/>
      </c>
      <c r="BP11" s="6" t="str">
        <f t="shared" si="37"/>
        <v/>
      </c>
      <c r="BQ11" s="6" t="str">
        <f t="shared" si="38"/>
        <v/>
      </c>
      <c r="BR11" s="6" t="str">
        <f t="shared" si="39"/>
        <v/>
      </c>
      <c r="BS11" s="6" t="str">
        <f t="shared" si="40"/>
        <v/>
      </c>
      <c r="BT11" s="6" t="str">
        <f t="shared" si="41"/>
        <v/>
      </c>
      <c r="BU11" s="6" t="str">
        <f t="shared" si="42"/>
        <v/>
      </c>
      <c r="BV11" s="6" t="str">
        <f t="shared" si="43"/>
        <v/>
      </c>
      <c r="BW11" s="6" t="str">
        <f t="shared" si="44"/>
        <v/>
      </c>
      <c r="BX11" s="6" t="str">
        <f t="shared" si="45"/>
        <v/>
      </c>
      <c r="BY11" s="6" t="str">
        <f t="shared" si="46"/>
        <v/>
      </c>
      <c r="BZ11" s="6" t="str">
        <f t="shared" si="47"/>
        <v/>
      </c>
      <c r="CA11" s="6" t="str">
        <f t="shared" si="48"/>
        <v/>
      </c>
      <c r="CB11" s="6" t="str">
        <f t="shared" si="49"/>
        <v/>
      </c>
      <c r="CC11" s="6" t="str">
        <f t="shared" si="50"/>
        <v/>
      </c>
      <c r="CD11" s="6" t="str">
        <f t="shared" si="51"/>
        <v/>
      </c>
      <c r="CE11" s="6" t="str">
        <f t="shared" si="52"/>
        <v/>
      </c>
      <c r="CF11" s="6" t="str">
        <f t="shared" si="53"/>
        <v/>
      </c>
      <c r="CG11" s="6" t="str">
        <f t="shared" si="54"/>
        <v/>
      </c>
      <c r="CH11" s="6" t="str">
        <f t="shared" si="55"/>
        <v/>
      </c>
      <c r="CI11" s="6" t="str">
        <f t="shared" si="56"/>
        <v/>
      </c>
      <c r="CJ11" s="6" t="str">
        <f t="shared" si="57"/>
        <v/>
      </c>
      <c r="CK11" s="6" t="str">
        <f t="shared" si="58"/>
        <v/>
      </c>
      <c r="CL11" s="6" t="str">
        <f t="shared" si="59"/>
        <v/>
      </c>
      <c r="CM11" s="6" t="str">
        <f t="shared" si="60"/>
        <v/>
      </c>
      <c r="CN11" s="6" t="str">
        <f t="shared" si="61"/>
        <v/>
      </c>
      <c r="CO11" s="6" t="str">
        <f t="shared" si="62"/>
        <v/>
      </c>
      <c r="CP11" s="6" t="str">
        <f t="shared" si="63"/>
        <v/>
      </c>
      <c r="CQ11" s="6" t="str">
        <f t="shared" si="64"/>
        <v/>
      </c>
      <c r="CR11" s="6" t="str">
        <f t="shared" si="65"/>
        <v/>
      </c>
      <c r="CS11" s="6" t="str">
        <f t="shared" si="66"/>
        <v/>
      </c>
      <c r="CT11" s="6" t="str">
        <f t="shared" si="67"/>
        <v/>
      </c>
      <c r="CU11" s="6" t="str">
        <f t="shared" si="68"/>
        <v/>
      </c>
      <c r="CV11" s="6" t="str">
        <f t="shared" si="69"/>
        <v/>
      </c>
      <c r="CW11" s="6" t="str">
        <f t="shared" si="70"/>
        <v/>
      </c>
      <c r="CX11" s="6" t="str">
        <f t="shared" si="71"/>
        <v/>
      </c>
      <c r="CY11" s="6" t="str">
        <f t="shared" si="72"/>
        <v/>
      </c>
      <c r="CZ11" s="6" t="str">
        <f t="shared" si="73"/>
        <v/>
      </c>
      <c r="DA11" s="6" t="str">
        <f t="shared" si="74"/>
        <v/>
      </c>
      <c r="DB11" s="6" t="str">
        <f t="shared" si="75"/>
        <v/>
      </c>
      <c r="DC11" s="6" t="str">
        <f t="shared" si="76"/>
        <v/>
      </c>
      <c r="DD11" s="6" t="str">
        <f t="shared" si="77"/>
        <v/>
      </c>
      <c r="DE11" s="6" t="str">
        <f t="shared" si="78"/>
        <v/>
      </c>
      <c r="DF11" s="6" t="str">
        <f t="shared" si="79"/>
        <v/>
      </c>
      <c r="DG11" s="6" t="str">
        <f t="shared" si="80"/>
        <v/>
      </c>
      <c r="DH11" s="6" t="str">
        <f t="shared" si="81"/>
        <v/>
      </c>
      <c r="DI11" s="6" t="str">
        <f t="shared" si="82"/>
        <v/>
      </c>
      <c r="DJ11" s="6" t="str">
        <f t="shared" si="83"/>
        <v/>
      </c>
      <c r="DK11" s="6" t="str">
        <f t="shared" si="84"/>
        <v/>
      </c>
      <c r="DL11" s="6" t="str">
        <f t="shared" si="85"/>
        <v/>
      </c>
      <c r="DM11" s="6" t="str">
        <f t="shared" si="86"/>
        <v/>
      </c>
      <c r="DN11" s="6" t="str">
        <f t="shared" si="87"/>
        <v/>
      </c>
      <c r="DO11" s="6" t="str">
        <f t="shared" si="88"/>
        <v/>
      </c>
      <c r="DP11" s="6" t="str">
        <f t="shared" si="89"/>
        <v/>
      </c>
      <c r="DQ11" s="6" t="str">
        <f t="shared" si="90"/>
        <v/>
      </c>
    </row>
    <row r="12" spans="1:121" x14ac:dyDescent="0.25">
      <c r="A12" s="9">
        <v>5</v>
      </c>
      <c r="B12" s="1"/>
      <c r="C12" s="1"/>
      <c r="D12" s="1"/>
      <c r="E12" s="1"/>
      <c r="F12" s="1"/>
      <c r="G12" s="1"/>
      <c r="H12" s="1"/>
      <c r="I12" s="1"/>
      <c r="J12" s="2" t="str">
        <f t="shared" si="0"/>
        <v/>
      </c>
      <c r="K12" s="3" t="str">
        <f t="shared" si="1"/>
        <v/>
      </c>
      <c r="L12" s="4" t="str">
        <f t="shared" si="2"/>
        <v/>
      </c>
      <c r="M12" s="4" t="str">
        <f t="shared" si="3"/>
        <v/>
      </c>
      <c r="N12" s="5" t="str">
        <f t="shared" si="4"/>
        <v/>
      </c>
      <c r="O12" s="6" t="str">
        <f>IF(J12="OK",(AX12*Forudsætninger!$B$7+BD12*Forudsætninger!$C$7+BJ12*Forudsætninger!$D$7+BP12*Forudsætninger!$E$7+BV12*Forudsætninger!$F$7+CB12*Forudsætninger!$G$7+CH12*Forudsætninger!$H$7+CN12*Forudsætninger!$I$7+CT12*Forudsætninger!$J$7+CZ12*Forudsætninger!$K$7+DF12*Forudsætninger!$L$7+DL12*Forudsætninger!$M$7)/SUM(Forudsætninger!$B$7:$M$7),"")</f>
        <v/>
      </c>
      <c r="P12" s="6" t="str">
        <f>IF(J12="OK",(AY12*Forudsætninger!$B$7+BE12*Forudsætninger!$C$7+BK12*Forudsætninger!$D$7+BQ12*Forudsætninger!$E$7+BW12*Forudsætninger!$F$7+CC12*Forudsætninger!$G$7+CI12*Forudsætninger!$H$7+CO12*Forudsætninger!$I$7+CU12*Forudsætninger!$J$7+DA12*Forudsætninger!$K$7+DG12*Forudsætninger!$L$7+DM12*Forudsætninger!$M$7)/SUM(Forudsætninger!$B$7:$M$7),"")</f>
        <v/>
      </c>
      <c r="Q12" s="6" t="str">
        <f>IF(J12="OK",(AZ12*Forudsætninger!$B$7+BF12*Forudsætninger!$C$7+BL12*Forudsætninger!$D$7+BR12*Forudsætninger!$E$7+BX12*Forudsætninger!$F$7+CD12*Forudsætninger!$G$7+CJ12*Forudsætninger!$H$7+CP12*Forudsætninger!$I$7+CV12*Forudsætninger!$J$7+DB12*Forudsætninger!$K$7+DH12*Forudsætninger!$L$7+DN12*Forudsætninger!$M$7)/SUM(Forudsætninger!$B$7:$M$7),"")</f>
        <v/>
      </c>
      <c r="R12" s="6" t="str">
        <f>IF(J12="OK",(BA12*Forudsætninger!$B$7+BG12*Forudsætninger!$C$7+BM12*Forudsætninger!$D$7+BS12*Forudsætninger!$E$7+BY12*Forudsætninger!$F$7+CE12*Forudsætninger!$G$7+CK12*Forudsætninger!$H$7+CQ12*Forudsætninger!$I$7+CW12*Forudsætninger!$J$7+DC12*Forudsætninger!$K$7+DI12*Forudsætninger!$L$7+DO12*Forudsætninger!$M$7)/SUM(Forudsætninger!$B$7:$M$7),"")</f>
        <v/>
      </c>
      <c r="S12" s="6" t="str">
        <f>IF(J12="OK",(BB12*Forudsætninger!$B$7+BH12*Forudsætninger!$C$7+BN12*Forudsætninger!$D$7+BT12*Forudsætninger!$E$7+BZ12*Forudsætninger!$F$7+CF12*Forudsætninger!$G$7+CL12*Forudsætninger!$H$7+CR12*Forudsætninger!$I$7+CX12*Forudsætninger!$J$7+DD12*Forudsætninger!$K$7+DJ12*Forudsætninger!$L$7+DP12*Forudsætninger!$M$7)/SUM(Forudsætninger!$B$7:$M$7),"")</f>
        <v/>
      </c>
      <c r="T12" s="6" t="str">
        <f>IF(J12="OK",(BC12*Forudsætninger!$B$7+BI12*Forudsætninger!$C$7+BO12*Forudsætninger!$D$7+BU12*Forudsætninger!$E$7+CA12*Forudsætninger!$F$7+CG12*Forudsætninger!$G$7+CM12*Forudsætninger!$H$7+CS12*Forudsætninger!$I$7+CY12*Forudsætninger!$J$7+DE12*Forudsætninger!$K$7+DK12*Forudsætninger!$L$7+DQ12*Forudsætninger!$M$7)/SUM(Forudsætninger!$B$7:$M$7),"")</f>
        <v/>
      </c>
      <c r="U12" s="7" t="str">
        <f>IF(AND(K12="OK",J12="OK"),(O12*3+P12*2+Q12-R12-S12*2-T12*3)*I12*SUM(Forudsætninger!$B$7:$M$7),"")</f>
        <v/>
      </c>
      <c r="V12" s="49" t="str">
        <f t="shared" si="5"/>
        <v/>
      </c>
      <c r="W12" s="49" t="str">
        <f t="shared" si="6"/>
        <v/>
      </c>
      <c r="X12" s="49" t="str">
        <f t="shared" si="7"/>
        <v/>
      </c>
      <c r="Y12" s="49" t="str">
        <f t="shared" si="8"/>
        <v/>
      </c>
      <c r="Z12" s="49" t="str">
        <f t="shared" si="9"/>
        <v/>
      </c>
      <c r="AA12" s="49" t="str">
        <f t="shared" si="10"/>
        <v/>
      </c>
      <c r="AB12" s="49" t="str">
        <f t="shared" si="11"/>
        <v/>
      </c>
      <c r="AC12" s="49" t="str">
        <f t="shared" si="12"/>
        <v/>
      </c>
      <c r="AD12" s="49" t="str">
        <f t="shared" si="13"/>
        <v/>
      </c>
      <c r="AE12" s="49" t="str">
        <f t="shared" si="14"/>
        <v/>
      </c>
      <c r="AF12" s="49" t="str">
        <f t="shared" si="15"/>
        <v/>
      </c>
      <c r="AG12" s="49" t="str">
        <f t="shared" si="16"/>
        <v/>
      </c>
      <c r="AJ12" s="18">
        <f t="shared" si="17"/>
        <v>0</v>
      </c>
      <c r="AK12" s="18">
        <f t="shared" si="18"/>
        <v>0</v>
      </c>
      <c r="AL12" s="18" t="str">
        <f>IF($J12="OK",$AJ12+$AK12-5.5993*($G12*Forudsætninger!B9+$H12*Forudsætninger!B10)/3600,"")</f>
        <v/>
      </c>
      <c r="AM12" s="18" t="str">
        <f>IF($J12="OK",$AJ12+$AK12-5.5993*($G12*Forudsætninger!C9+$H12*Forudsætninger!C10)/3600,"")</f>
        <v/>
      </c>
      <c r="AN12" s="18" t="str">
        <f>IF($J12="OK",$AJ12+$AK12-5.5993*($G12*Forudsætninger!D9+$H12*Forudsætninger!D10)/3600,"")</f>
        <v/>
      </c>
      <c r="AO12" s="18" t="str">
        <f>IF($J12="OK",$AJ12+$AK12-5.5993*($G12*Forudsætninger!E9+$H12*Forudsætninger!E10)/3600,"")</f>
        <v/>
      </c>
      <c r="AP12" s="18" t="str">
        <f>IF($J12="OK",$AJ12+$AK12-5.5993*($G12*Forudsætninger!F9+$H12*Forudsætninger!F10)/3600,"")</f>
        <v/>
      </c>
      <c r="AQ12" s="18" t="str">
        <f>IF($J12="OK",$AJ12+$AK12-5.5993*($G12*Forudsætninger!G9+$H12*Forudsætninger!G10)/3600,"")</f>
        <v/>
      </c>
      <c r="AR12" s="18" t="str">
        <f>IF($J12="OK",$AJ12+$AK12-5.5993*($G12*Forudsætninger!H9+$H12*Forudsætninger!H10)/3600,"")</f>
        <v/>
      </c>
      <c r="AS12" s="18" t="str">
        <f>IF($J12="OK",$AJ12+$AK12-5.5993*($G12*Forudsætninger!I9+$H12*Forudsætninger!I10)/3600,"")</f>
        <v/>
      </c>
      <c r="AT12" s="18" t="str">
        <f>IF($J12="OK",$AJ12+$AK12-5.5993*($G12*Forudsætninger!J9+$H12*Forudsætninger!J10)/3600,"")</f>
        <v/>
      </c>
      <c r="AU12" s="18" t="str">
        <f>IF($J12="OK",$AJ12+$AK12-5.5993*($G12*Forudsætninger!K9+$H12*Forudsætninger!K10)/3600,"")</f>
        <v/>
      </c>
      <c r="AV12" s="18" t="str">
        <f>IF($J12="OK",$AJ12+$AK12-5.5993*($G12*Forudsætninger!L9+$H12*Forudsætninger!L10)/3600,"")</f>
        <v/>
      </c>
      <c r="AW12" s="18" t="str">
        <f>IF($J12="OK",$AJ12+$AK12-5.5993*($G12*Forudsætninger!M9+$H12*Forudsætninger!M10)/3600,"")</f>
        <v/>
      </c>
      <c r="AX12" s="6" t="str">
        <f t="shared" si="19"/>
        <v/>
      </c>
      <c r="AY12" s="6" t="str">
        <f t="shared" si="20"/>
        <v/>
      </c>
      <c r="AZ12" s="6" t="str">
        <f t="shared" si="21"/>
        <v/>
      </c>
      <c r="BA12" s="6" t="str">
        <f t="shared" si="22"/>
        <v/>
      </c>
      <c r="BB12" s="6" t="str">
        <f t="shared" si="23"/>
        <v/>
      </c>
      <c r="BC12" s="6" t="str">
        <f t="shared" si="24"/>
        <v/>
      </c>
      <c r="BD12" s="6" t="str">
        <f t="shared" si="25"/>
        <v/>
      </c>
      <c r="BE12" s="6" t="str">
        <f t="shared" si="26"/>
        <v/>
      </c>
      <c r="BF12" s="6" t="str">
        <f t="shared" si="27"/>
        <v/>
      </c>
      <c r="BG12" s="6" t="str">
        <f t="shared" si="28"/>
        <v/>
      </c>
      <c r="BH12" s="6" t="str">
        <f t="shared" si="29"/>
        <v/>
      </c>
      <c r="BI12" s="6" t="str">
        <f t="shared" si="30"/>
        <v/>
      </c>
      <c r="BJ12" s="6" t="str">
        <f t="shared" si="31"/>
        <v/>
      </c>
      <c r="BK12" s="6" t="str">
        <f t="shared" si="32"/>
        <v/>
      </c>
      <c r="BL12" s="6" t="str">
        <f t="shared" si="33"/>
        <v/>
      </c>
      <c r="BM12" s="6" t="str">
        <f t="shared" si="34"/>
        <v/>
      </c>
      <c r="BN12" s="6" t="str">
        <f t="shared" si="35"/>
        <v/>
      </c>
      <c r="BO12" s="6" t="str">
        <f t="shared" si="36"/>
        <v/>
      </c>
      <c r="BP12" s="6" t="str">
        <f t="shared" si="37"/>
        <v/>
      </c>
      <c r="BQ12" s="6" t="str">
        <f t="shared" si="38"/>
        <v/>
      </c>
      <c r="BR12" s="6" t="str">
        <f t="shared" si="39"/>
        <v/>
      </c>
      <c r="BS12" s="6" t="str">
        <f t="shared" si="40"/>
        <v/>
      </c>
      <c r="BT12" s="6" t="str">
        <f t="shared" si="41"/>
        <v/>
      </c>
      <c r="BU12" s="6" t="str">
        <f t="shared" si="42"/>
        <v/>
      </c>
      <c r="BV12" s="6" t="str">
        <f t="shared" si="43"/>
        <v/>
      </c>
      <c r="BW12" s="6" t="str">
        <f t="shared" si="44"/>
        <v/>
      </c>
      <c r="BX12" s="6" t="str">
        <f t="shared" si="45"/>
        <v/>
      </c>
      <c r="BY12" s="6" t="str">
        <f t="shared" si="46"/>
        <v/>
      </c>
      <c r="BZ12" s="6" t="str">
        <f t="shared" si="47"/>
        <v/>
      </c>
      <c r="CA12" s="6" t="str">
        <f t="shared" si="48"/>
        <v/>
      </c>
      <c r="CB12" s="6" t="str">
        <f t="shared" si="49"/>
        <v/>
      </c>
      <c r="CC12" s="6" t="str">
        <f t="shared" si="50"/>
        <v/>
      </c>
      <c r="CD12" s="6" t="str">
        <f t="shared" si="51"/>
        <v/>
      </c>
      <c r="CE12" s="6" t="str">
        <f t="shared" si="52"/>
        <v/>
      </c>
      <c r="CF12" s="6" t="str">
        <f t="shared" si="53"/>
        <v/>
      </c>
      <c r="CG12" s="6" t="str">
        <f t="shared" si="54"/>
        <v/>
      </c>
      <c r="CH12" s="6" t="str">
        <f t="shared" si="55"/>
        <v/>
      </c>
      <c r="CI12" s="6" t="str">
        <f t="shared" si="56"/>
        <v/>
      </c>
      <c r="CJ12" s="6" t="str">
        <f t="shared" si="57"/>
        <v/>
      </c>
      <c r="CK12" s="6" t="str">
        <f t="shared" si="58"/>
        <v/>
      </c>
      <c r="CL12" s="6" t="str">
        <f t="shared" si="59"/>
        <v/>
      </c>
      <c r="CM12" s="6" t="str">
        <f t="shared" si="60"/>
        <v/>
      </c>
      <c r="CN12" s="6" t="str">
        <f t="shared" si="61"/>
        <v/>
      </c>
      <c r="CO12" s="6" t="str">
        <f t="shared" si="62"/>
        <v/>
      </c>
      <c r="CP12" s="6" t="str">
        <f t="shared" si="63"/>
        <v/>
      </c>
      <c r="CQ12" s="6" t="str">
        <f t="shared" si="64"/>
        <v/>
      </c>
      <c r="CR12" s="6" t="str">
        <f t="shared" si="65"/>
        <v/>
      </c>
      <c r="CS12" s="6" t="str">
        <f t="shared" si="66"/>
        <v/>
      </c>
      <c r="CT12" s="6" t="str">
        <f t="shared" si="67"/>
        <v/>
      </c>
      <c r="CU12" s="6" t="str">
        <f t="shared" si="68"/>
        <v/>
      </c>
      <c r="CV12" s="6" t="str">
        <f t="shared" si="69"/>
        <v/>
      </c>
      <c r="CW12" s="6" t="str">
        <f t="shared" si="70"/>
        <v/>
      </c>
      <c r="CX12" s="6" t="str">
        <f t="shared" si="71"/>
        <v/>
      </c>
      <c r="CY12" s="6" t="str">
        <f t="shared" si="72"/>
        <v/>
      </c>
      <c r="CZ12" s="6" t="str">
        <f t="shared" si="73"/>
        <v/>
      </c>
      <c r="DA12" s="6" t="str">
        <f t="shared" si="74"/>
        <v/>
      </c>
      <c r="DB12" s="6" t="str">
        <f t="shared" si="75"/>
        <v/>
      </c>
      <c r="DC12" s="6" t="str">
        <f t="shared" si="76"/>
        <v/>
      </c>
      <c r="DD12" s="6" t="str">
        <f t="shared" si="77"/>
        <v/>
      </c>
      <c r="DE12" s="6" t="str">
        <f t="shared" si="78"/>
        <v/>
      </c>
      <c r="DF12" s="6" t="str">
        <f t="shared" si="79"/>
        <v/>
      </c>
      <c r="DG12" s="6" t="str">
        <f t="shared" si="80"/>
        <v/>
      </c>
      <c r="DH12" s="6" t="str">
        <f t="shared" si="81"/>
        <v/>
      </c>
      <c r="DI12" s="6" t="str">
        <f t="shared" si="82"/>
        <v/>
      </c>
      <c r="DJ12" s="6" t="str">
        <f t="shared" si="83"/>
        <v/>
      </c>
      <c r="DK12" s="6" t="str">
        <f t="shared" si="84"/>
        <v/>
      </c>
      <c r="DL12" s="6" t="str">
        <f t="shared" si="85"/>
        <v/>
      </c>
      <c r="DM12" s="6" t="str">
        <f t="shared" si="86"/>
        <v/>
      </c>
      <c r="DN12" s="6" t="str">
        <f t="shared" si="87"/>
        <v/>
      </c>
      <c r="DO12" s="6" t="str">
        <f t="shared" si="88"/>
        <v/>
      </c>
      <c r="DP12" s="6" t="str">
        <f t="shared" si="89"/>
        <v/>
      </c>
      <c r="DQ12" s="6" t="str">
        <f t="shared" si="90"/>
        <v/>
      </c>
    </row>
    <row r="13" spans="1:121" x14ac:dyDescent="0.25">
      <c r="A13" s="9">
        <v>6</v>
      </c>
      <c r="B13" s="1"/>
      <c r="C13" s="1"/>
      <c r="D13" s="1"/>
      <c r="E13" s="1"/>
      <c r="F13" s="1"/>
      <c r="G13" s="1"/>
      <c r="H13" s="1"/>
      <c r="I13" s="1"/>
      <c r="J13" s="2" t="str">
        <f t="shared" si="0"/>
        <v/>
      </c>
      <c r="K13" s="3" t="str">
        <f t="shared" si="1"/>
        <v/>
      </c>
      <c r="L13" s="4" t="str">
        <f t="shared" si="2"/>
        <v/>
      </c>
      <c r="M13" s="4" t="str">
        <f t="shared" si="3"/>
        <v/>
      </c>
      <c r="N13" s="5" t="str">
        <f t="shared" si="4"/>
        <v/>
      </c>
      <c r="O13" s="6" t="str">
        <f>IF(J13="OK",(AX13*Forudsætninger!$B$7+BD13*Forudsætninger!$C$7+BJ13*Forudsætninger!$D$7+BP13*Forudsætninger!$E$7+BV13*Forudsætninger!$F$7+CB13*Forudsætninger!$G$7+CH13*Forudsætninger!$H$7+CN13*Forudsætninger!$I$7+CT13*Forudsætninger!$J$7+CZ13*Forudsætninger!$K$7+DF13*Forudsætninger!$L$7+DL13*Forudsætninger!$M$7)/SUM(Forudsætninger!$B$7:$M$7),"")</f>
        <v/>
      </c>
      <c r="P13" s="6" t="str">
        <f>IF(J13="OK",(AY13*Forudsætninger!$B$7+BE13*Forudsætninger!$C$7+BK13*Forudsætninger!$D$7+BQ13*Forudsætninger!$E$7+BW13*Forudsætninger!$F$7+CC13*Forudsætninger!$G$7+CI13*Forudsætninger!$H$7+CO13*Forudsætninger!$I$7+CU13*Forudsætninger!$J$7+DA13*Forudsætninger!$K$7+DG13*Forudsætninger!$L$7+DM13*Forudsætninger!$M$7)/SUM(Forudsætninger!$B$7:$M$7),"")</f>
        <v/>
      </c>
      <c r="Q13" s="6" t="str">
        <f>IF(J13="OK",(AZ13*Forudsætninger!$B$7+BF13*Forudsætninger!$C$7+BL13*Forudsætninger!$D$7+BR13*Forudsætninger!$E$7+BX13*Forudsætninger!$F$7+CD13*Forudsætninger!$G$7+CJ13*Forudsætninger!$H$7+CP13*Forudsætninger!$I$7+CV13*Forudsætninger!$J$7+DB13*Forudsætninger!$K$7+DH13*Forudsætninger!$L$7+DN13*Forudsætninger!$M$7)/SUM(Forudsætninger!$B$7:$M$7),"")</f>
        <v/>
      </c>
      <c r="R13" s="6" t="str">
        <f>IF(J13="OK",(BA13*Forudsætninger!$B$7+BG13*Forudsætninger!$C$7+BM13*Forudsætninger!$D$7+BS13*Forudsætninger!$E$7+BY13*Forudsætninger!$F$7+CE13*Forudsætninger!$G$7+CK13*Forudsætninger!$H$7+CQ13*Forudsætninger!$I$7+CW13*Forudsætninger!$J$7+DC13*Forudsætninger!$K$7+DI13*Forudsætninger!$L$7+DO13*Forudsætninger!$M$7)/SUM(Forudsætninger!$B$7:$M$7),"")</f>
        <v/>
      </c>
      <c r="S13" s="6" t="str">
        <f>IF(J13="OK",(BB13*Forudsætninger!$B$7+BH13*Forudsætninger!$C$7+BN13*Forudsætninger!$D$7+BT13*Forudsætninger!$E$7+BZ13*Forudsætninger!$F$7+CF13*Forudsætninger!$G$7+CL13*Forudsætninger!$H$7+CR13*Forudsætninger!$I$7+CX13*Forudsætninger!$J$7+DD13*Forudsætninger!$K$7+DJ13*Forudsætninger!$L$7+DP13*Forudsætninger!$M$7)/SUM(Forudsætninger!$B$7:$M$7),"")</f>
        <v/>
      </c>
      <c r="T13" s="6" t="str">
        <f>IF(J13="OK",(BC13*Forudsætninger!$B$7+BI13*Forudsætninger!$C$7+BO13*Forudsætninger!$D$7+BU13*Forudsætninger!$E$7+CA13*Forudsætninger!$F$7+CG13*Forudsætninger!$G$7+CM13*Forudsætninger!$H$7+CS13*Forudsætninger!$I$7+CY13*Forudsætninger!$J$7+DE13*Forudsætninger!$K$7+DK13*Forudsætninger!$L$7+DQ13*Forudsætninger!$M$7)/SUM(Forudsætninger!$B$7:$M$7),"")</f>
        <v/>
      </c>
      <c r="U13" s="7" t="str">
        <f>IF(AND(K13="OK",J13="OK"),(O13*3+P13*2+Q13-R13-S13*2-T13*3)*I13*SUM(Forudsætninger!$B$7:$M$7),"")</f>
        <v/>
      </c>
      <c r="V13" s="49" t="str">
        <f t="shared" si="5"/>
        <v/>
      </c>
      <c r="W13" s="49" t="str">
        <f t="shared" si="6"/>
        <v/>
      </c>
      <c r="X13" s="49" t="str">
        <f t="shared" si="7"/>
        <v/>
      </c>
      <c r="Y13" s="49" t="str">
        <f t="shared" si="8"/>
        <v/>
      </c>
      <c r="Z13" s="49" t="str">
        <f t="shared" si="9"/>
        <v/>
      </c>
      <c r="AA13" s="49" t="str">
        <f t="shared" si="10"/>
        <v/>
      </c>
      <c r="AB13" s="49" t="str">
        <f t="shared" si="11"/>
        <v/>
      </c>
      <c r="AC13" s="49" t="str">
        <f t="shared" si="12"/>
        <v/>
      </c>
      <c r="AD13" s="49" t="str">
        <f t="shared" si="13"/>
        <v/>
      </c>
      <c r="AE13" s="49" t="str">
        <f t="shared" si="14"/>
        <v/>
      </c>
      <c r="AF13" s="49" t="str">
        <f t="shared" si="15"/>
        <v/>
      </c>
      <c r="AG13" s="49" t="str">
        <f t="shared" si="16"/>
        <v/>
      </c>
      <c r="AJ13" s="18">
        <f t="shared" si="17"/>
        <v>0</v>
      </c>
      <c r="AK13" s="18">
        <f t="shared" si="18"/>
        <v>0</v>
      </c>
      <c r="AL13" s="18" t="str">
        <f>IF($J13="OK",$AJ13+$AK13-5.5993*($G13*Forudsætninger!B10+$H13*Forudsætninger!B11)/3600,"")</f>
        <v/>
      </c>
      <c r="AM13" s="18" t="str">
        <f>IF($J13="OK",$AJ13+$AK13-5.5993*($G13*Forudsætninger!C10+$H13*Forudsætninger!C11)/3600,"")</f>
        <v/>
      </c>
      <c r="AN13" s="18" t="str">
        <f>IF($J13="OK",$AJ13+$AK13-5.5993*($G13*Forudsætninger!D10+$H13*Forudsætninger!D11)/3600,"")</f>
        <v/>
      </c>
      <c r="AO13" s="18" t="str">
        <f>IF($J13="OK",$AJ13+$AK13-5.5993*($G13*Forudsætninger!E10+$H13*Forudsætninger!E11)/3600,"")</f>
        <v/>
      </c>
      <c r="AP13" s="18" t="str">
        <f>IF($J13="OK",$AJ13+$AK13-5.5993*($G13*Forudsætninger!F10+$H13*Forudsætninger!F11)/3600,"")</f>
        <v/>
      </c>
      <c r="AQ13" s="18" t="str">
        <f>IF($J13="OK",$AJ13+$AK13-5.5993*($G13*Forudsætninger!G10+$H13*Forudsætninger!G11)/3600,"")</f>
        <v/>
      </c>
      <c r="AR13" s="18" t="str">
        <f>IF($J13="OK",$AJ13+$AK13-5.5993*($G13*Forudsætninger!H10+$H13*Forudsætninger!H11)/3600,"")</f>
        <v/>
      </c>
      <c r="AS13" s="18" t="str">
        <f>IF($J13="OK",$AJ13+$AK13-5.5993*($G13*Forudsætninger!I10+$H13*Forudsætninger!I11)/3600,"")</f>
        <v/>
      </c>
      <c r="AT13" s="18" t="str">
        <f>IF($J13="OK",$AJ13+$AK13-5.5993*($G13*Forudsætninger!J10+$H13*Forudsætninger!J11)/3600,"")</f>
        <v/>
      </c>
      <c r="AU13" s="18" t="str">
        <f>IF($J13="OK",$AJ13+$AK13-5.5993*($G13*Forudsætninger!K10+$H13*Forudsætninger!K11)/3600,"")</f>
        <v/>
      </c>
      <c r="AV13" s="18" t="str">
        <f>IF($J13="OK",$AJ13+$AK13-5.5993*($G13*Forudsætninger!L10+$H13*Forudsætninger!L11)/3600,"")</f>
        <v/>
      </c>
      <c r="AW13" s="18" t="str">
        <f>IF($J13="OK",$AJ13+$AK13-5.5993*($G13*Forudsætninger!M10+$H13*Forudsætninger!M11)/3600,"")</f>
        <v/>
      </c>
      <c r="AX13" s="6" t="str">
        <f t="shared" si="19"/>
        <v/>
      </c>
      <c r="AY13" s="6" t="str">
        <f t="shared" si="20"/>
        <v/>
      </c>
      <c r="AZ13" s="6" t="str">
        <f t="shared" si="21"/>
        <v/>
      </c>
      <c r="BA13" s="6" t="str">
        <f t="shared" si="22"/>
        <v/>
      </c>
      <c r="BB13" s="6" t="str">
        <f t="shared" si="23"/>
        <v/>
      </c>
      <c r="BC13" s="6" t="str">
        <f t="shared" si="24"/>
        <v/>
      </c>
      <c r="BD13" s="6" t="str">
        <f t="shared" si="25"/>
        <v/>
      </c>
      <c r="BE13" s="6" t="str">
        <f t="shared" si="26"/>
        <v/>
      </c>
      <c r="BF13" s="6" t="str">
        <f t="shared" si="27"/>
        <v/>
      </c>
      <c r="BG13" s="6" t="str">
        <f t="shared" si="28"/>
        <v/>
      </c>
      <c r="BH13" s="6" t="str">
        <f t="shared" si="29"/>
        <v/>
      </c>
      <c r="BI13" s="6" t="str">
        <f t="shared" si="30"/>
        <v/>
      </c>
      <c r="BJ13" s="6" t="str">
        <f t="shared" si="31"/>
        <v/>
      </c>
      <c r="BK13" s="6" t="str">
        <f t="shared" si="32"/>
        <v/>
      </c>
      <c r="BL13" s="6" t="str">
        <f t="shared" si="33"/>
        <v/>
      </c>
      <c r="BM13" s="6" t="str">
        <f t="shared" si="34"/>
        <v/>
      </c>
      <c r="BN13" s="6" t="str">
        <f t="shared" si="35"/>
        <v/>
      </c>
      <c r="BO13" s="6" t="str">
        <f t="shared" si="36"/>
        <v/>
      </c>
      <c r="BP13" s="6" t="str">
        <f t="shared" si="37"/>
        <v/>
      </c>
      <c r="BQ13" s="6" t="str">
        <f t="shared" si="38"/>
        <v/>
      </c>
      <c r="BR13" s="6" t="str">
        <f t="shared" si="39"/>
        <v/>
      </c>
      <c r="BS13" s="6" t="str">
        <f t="shared" si="40"/>
        <v/>
      </c>
      <c r="BT13" s="6" t="str">
        <f t="shared" si="41"/>
        <v/>
      </c>
      <c r="BU13" s="6" t="str">
        <f t="shared" si="42"/>
        <v/>
      </c>
      <c r="BV13" s="6" t="str">
        <f t="shared" si="43"/>
        <v/>
      </c>
      <c r="BW13" s="6" t="str">
        <f t="shared" si="44"/>
        <v/>
      </c>
      <c r="BX13" s="6" t="str">
        <f t="shared" si="45"/>
        <v/>
      </c>
      <c r="BY13" s="6" t="str">
        <f t="shared" si="46"/>
        <v/>
      </c>
      <c r="BZ13" s="6" t="str">
        <f t="shared" si="47"/>
        <v/>
      </c>
      <c r="CA13" s="6" t="str">
        <f t="shared" si="48"/>
        <v/>
      </c>
      <c r="CB13" s="6" t="str">
        <f t="shared" si="49"/>
        <v/>
      </c>
      <c r="CC13" s="6" t="str">
        <f t="shared" si="50"/>
        <v/>
      </c>
      <c r="CD13" s="6" t="str">
        <f t="shared" si="51"/>
        <v/>
      </c>
      <c r="CE13" s="6" t="str">
        <f t="shared" si="52"/>
        <v/>
      </c>
      <c r="CF13" s="6" t="str">
        <f t="shared" si="53"/>
        <v/>
      </c>
      <c r="CG13" s="6" t="str">
        <f t="shared" si="54"/>
        <v/>
      </c>
      <c r="CH13" s="6" t="str">
        <f t="shared" si="55"/>
        <v/>
      </c>
      <c r="CI13" s="6" t="str">
        <f t="shared" si="56"/>
        <v/>
      </c>
      <c r="CJ13" s="6" t="str">
        <f t="shared" si="57"/>
        <v/>
      </c>
      <c r="CK13" s="6" t="str">
        <f t="shared" si="58"/>
        <v/>
      </c>
      <c r="CL13" s="6" t="str">
        <f t="shared" si="59"/>
        <v/>
      </c>
      <c r="CM13" s="6" t="str">
        <f t="shared" si="60"/>
        <v/>
      </c>
      <c r="CN13" s="6" t="str">
        <f t="shared" si="61"/>
        <v/>
      </c>
      <c r="CO13" s="6" t="str">
        <f t="shared" si="62"/>
        <v/>
      </c>
      <c r="CP13" s="6" t="str">
        <f t="shared" si="63"/>
        <v/>
      </c>
      <c r="CQ13" s="6" t="str">
        <f t="shared" si="64"/>
        <v/>
      </c>
      <c r="CR13" s="6" t="str">
        <f t="shared" si="65"/>
        <v/>
      </c>
      <c r="CS13" s="6" t="str">
        <f t="shared" si="66"/>
        <v/>
      </c>
      <c r="CT13" s="6" t="str">
        <f t="shared" si="67"/>
        <v/>
      </c>
      <c r="CU13" s="6" t="str">
        <f t="shared" si="68"/>
        <v/>
      </c>
      <c r="CV13" s="6" t="str">
        <f t="shared" si="69"/>
        <v/>
      </c>
      <c r="CW13" s="6" t="str">
        <f t="shared" si="70"/>
        <v/>
      </c>
      <c r="CX13" s="6" t="str">
        <f t="shared" si="71"/>
        <v/>
      </c>
      <c r="CY13" s="6" t="str">
        <f t="shared" si="72"/>
        <v/>
      </c>
      <c r="CZ13" s="6" t="str">
        <f t="shared" si="73"/>
        <v/>
      </c>
      <c r="DA13" s="6" t="str">
        <f t="shared" si="74"/>
        <v/>
      </c>
      <c r="DB13" s="6" t="str">
        <f t="shared" si="75"/>
        <v/>
      </c>
      <c r="DC13" s="6" t="str">
        <f t="shared" si="76"/>
        <v/>
      </c>
      <c r="DD13" s="6" t="str">
        <f t="shared" si="77"/>
        <v/>
      </c>
      <c r="DE13" s="6" t="str">
        <f t="shared" si="78"/>
        <v/>
      </c>
      <c r="DF13" s="6" t="str">
        <f t="shared" si="79"/>
        <v/>
      </c>
      <c r="DG13" s="6" t="str">
        <f t="shared" si="80"/>
        <v/>
      </c>
      <c r="DH13" s="6" t="str">
        <f t="shared" si="81"/>
        <v/>
      </c>
      <c r="DI13" s="6" t="str">
        <f t="shared" si="82"/>
        <v/>
      </c>
      <c r="DJ13" s="6" t="str">
        <f t="shared" si="83"/>
        <v/>
      </c>
      <c r="DK13" s="6" t="str">
        <f t="shared" si="84"/>
        <v/>
      </c>
      <c r="DL13" s="6" t="str">
        <f t="shared" si="85"/>
        <v/>
      </c>
      <c r="DM13" s="6" t="str">
        <f t="shared" si="86"/>
        <v/>
      </c>
      <c r="DN13" s="6" t="str">
        <f t="shared" si="87"/>
        <v/>
      </c>
      <c r="DO13" s="6" t="str">
        <f t="shared" si="88"/>
        <v/>
      </c>
      <c r="DP13" s="6" t="str">
        <f t="shared" si="89"/>
        <v/>
      </c>
      <c r="DQ13" s="6" t="str">
        <f t="shared" si="90"/>
        <v/>
      </c>
    </row>
    <row r="14" spans="1:121" x14ac:dyDescent="0.25">
      <c r="A14" s="9">
        <v>7</v>
      </c>
      <c r="B14" s="1"/>
      <c r="C14" s="1"/>
      <c r="D14" s="1"/>
      <c r="E14" s="1"/>
      <c r="F14" s="1"/>
      <c r="G14" s="1"/>
      <c r="H14" s="1"/>
      <c r="I14" s="1"/>
      <c r="J14" s="2" t="str">
        <f t="shared" si="0"/>
        <v/>
      </c>
      <c r="K14" s="3" t="str">
        <f t="shared" si="1"/>
        <v/>
      </c>
      <c r="L14" s="4" t="str">
        <f t="shared" si="2"/>
        <v/>
      </c>
      <c r="M14" s="4" t="str">
        <f t="shared" si="3"/>
        <v/>
      </c>
      <c r="N14" s="5" t="str">
        <f t="shared" si="4"/>
        <v/>
      </c>
      <c r="O14" s="6" t="str">
        <f>IF(J14="OK",(AX14*Forudsætninger!$B$7+BD14*Forudsætninger!$C$7+BJ14*Forudsætninger!$D$7+BP14*Forudsætninger!$E$7+BV14*Forudsætninger!$F$7+CB14*Forudsætninger!$G$7+CH14*Forudsætninger!$H$7+CN14*Forudsætninger!$I$7+CT14*Forudsætninger!$J$7+CZ14*Forudsætninger!$K$7+DF14*Forudsætninger!$L$7+DL14*Forudsætninger!$M$7)/SUM(Forudsætninger!$B$7:$M$7),"")</f>
        <v/>
      </c>
      <c r="P14" s="6" t="str">
        <f>IF(J14="OK",(AY14*Forudsætninger!$B$7+BE14*Forudsætninger!$C$7+BK14*Forudsætninger!$D$7+BQ14*Forudsætninger!$E$7+BW14*Forudsætninger!$F$7+CC14*Forudsætninger!$G$7+CI14*Forudsætninger!$H$7+CO14*Forudsætninger!$I$7+CU14*Forudsætninger!$J$7+DA14*Forudsætninger!$K$7+DG14*Forudsætninger!$L$7+DM14*Forudsætninger!$M$7)/SUM(Forudsætninger!$B$7:$M$7),"")</f>
        <v/>
      </c>
      <c r="Q14" s="6" t="str">
        <f>IF(J14="OK",(AZ14*Forudsætninger!$B$7+BF14*Forudsætninger!$C$7+BL14*Forudsætninger!$D$7+BR14*Forudsætninger!$E$7+BX14*Forudsætninger!$F$7+CD14*Forudsætninger!$G$7+CJ14*Forudsætninger!$H$7+CP14*Forudsætninger!$I$7+CV14*Forudsætninger!$J$7+DB14*Forudsætninger!$K$7+DH14*Forudsætninger!$L$7+DN14*Forudsætninger!$M$7)/SUM(Forudsætninger!$B$7:$M$7),"")</f>
        <v/>
      </c>
      <c r="R14" s="6" t="str">
        <f>IF(J14="OK",(BA14*Forudsætninger!$B$7+BG14*Forudsætninger!$C$7+BM14*Forudsætninger!$D$7+BS14*Forudsætninger!$E$7+BY14*Forudsætninger!$F$7+CE14*Forudsætninger!$G$7+CK14*Forudsætninger!$H$7+CQ14*Forudsætninger!$I$7+CW14*Forudsætninger!$J$7+DC14*Forudsætninger!$K$7+DI14*Forudsætninger!$L$7+DO14*Forudsætninger!$M$7)/SUM(Forudsætninger!$B$7:$M$7),"")</f>
        <v/>
      </c>
      <c r="S14" s="6" t="str">
        <f>IF(J14="OK",(BB14*Forudsætninger!$B$7+BH14*Forudsætninger!$C$7+BN14*Forudsætninger!$D$7+BT14*Forudsætninger!$E$7+BZ14*Forudsætninger!$F$7+CF14*Forudsætninger!$G$7+CL14*Forudsætninger!$H$7+CR14*Forudsætninger!$I$7+CX14*Forudsætninger!$J$7+DD14*Forudsætninger!$K$7+DJ14*Forudsætninger!$L$7+DP14*Forudsætninger!$M$7)/SUM(Forudsætninger!$B$7:$M$7),"")</f>
        <v/>
      </c>
      <c r="T14" s="6" t="str">
        <f>IF(J14="OK",(BC14*Forudsætninger!$B$7+BI14*Forudsætninger!$C$7+BO14*Forudsætninger!$D$7+BU14*Forudsætninger!$E$7+CA14*Forudsætninger!$F$7+CG14*Forudsætninger!$G$7+CM14*Forudsætninger!$H$7+CS14*Forudsætninger!$I$7+CY14*Forudsætninger!$J$7+DE14*Forudsætninger!$K$7+DK14*Forudsætninger!$L$7+DQ14*Forudsætninger!$M$7)/SUM(Forudsætninger!$B$7:$M$7),"")</f>
        <v/>
      </c>
      <c r="U14" s="7" t="str">
        <f>IF(AND(K14="OK",J14="OK"),(O14*3+P14*2+Q14-R14-S14*2-T14*3)*I14*SUM(Forudsætninger!$B$7:$M$7),"")</f>
        <v/>
      </c>
      <c r="V14" s="49" t="str">
        <f t="shared" si="5"/>
        <v/>
      </c>
      <c r="W14" s="49" t="str">
        <f t="shared" si="6"/>
        <v/>
      </c>
      <c r="X14" s="49" t="str">
        <f t="shared" si="7"/>
        <v/>
      </c>
      <c r="Y14" s="49" t="str">
        <f t="shared" si="8"/>
        <v/>
      </c>
      <c r="Z14" s="49" t="str">
        <f t="shared" si="9"/>
        <v/>
      </c>
      <c r="AA14" s="49" t="str">
        <f t="shared" si="10"/>
        <v/>
      </c>
      <c r="AB14" s="49" t="str">
        <f t="shared" si="11"/>
        <v/>
      </c>
      <c r="AC14" s="49" t="str">
        <f t="shared" si="12"/>
        <v/>
      </c>
      <c r="AD14" s="49" t="str">
        <f t="shared" si="13"/>
        <v/>
      </c>
      <c r="AE14" s="49" t="str">
        <f t="shared" si="14"/>
        <v/>
      </c>
      <c r="AF14" s="49" t="str">
        <f t="shared" si="15"/>
        <v/>
      </c>
      <c r="AG14" s="49" t="str">
        <f t="shared" si="16"/>
        <v/>
      </c>
      <c r="AJ14" s="18">
        <f t="shared" si="17"/>
        <v>0</v>
      </c>
      <c r="AK14" s="18">
        <f t="shared" si="18"/>
        <v>0</v>
      </c>
      <c r="AL14" s="18" t="str">
        <f>IF($J14="OK",$AJ14+$AK14-5.5993*($G14*Forudsætninger!B11+$H14*Forudsætninger!B12)/3600,"")</f>
        <v/>
      </c>
      <c r="AM14" s="18" t="str">
        <f>IF($J14="OK",$AJ14+$AK14-5.5993*($G14*Forudsætninger!C11+$H14*Forudsætninger!C12)/3600,"")</f>
        <v/>
      </c>
      <c r="AN14" s="18" t="str">
        <f>IF($J14="OK",$AJ14+$AK14-5.5993*($G14*Forudsætninger!D11+$H14*Forudsætninger!D12)/3600,"")</f>
        <v/>
      </c>
      <c r="AO14" s="18" t="str">
        <f>IF($J14="OK",$AJ14+$AK14-5.5993*($G14*Forudsætninger!E11+$H14*Forudsætninger!E12)/3600,"")</f>
        <v/>
      </c>
      <c r="AP14" s="18" t="str">
        <f>IF($J14="OK",$AJ14+$AK14-5.5993*($G14*Forudsætninger!F11+$H14*Forudsætninger!F12)/3600,"")</f>
        <v/>
      </c>
      <c r="AQ14" s="18" t="str">
        <f>IF($J14="OK",$AJ14+$AK14-5.5993*($G14*Forudsætninger!G11+$H14*Forudsætninger!G12)/3600,"")</f>
        <v/>
      </c>
      <c r="AR14" s="18" t="str">
        <f>IF($J14="OK",$AJ14+$AK14-5.5993*($G14*Forudsætninger!H11+$H14*Forudsætninger!H12)/3600,"")</f>
        <v/>
      </c>
      <c r="AS14" s="18" t="str">
        <f>IF($J14="OK",$AJ14+$AK14-5.5993*($G14*Forudsætninger!I11+$H14*Forudsætninger!I12)/3600,"")</f>
        <v/>
      </c>
      <c r="AT14" s="18" t="str">
        <f>IF($J14="OK",$AJ14+$AK14-5.5993*($G14*Forudsætninger!J11+$H14*Forudsætninger!J12)/3600,"")</f>
        <v/>
      </c>
      <c r="AU14" s="18" t="str">
        <f>IF($J14="OK",$AJ14+$AK14-5.5993*($G14*Forudsætninger!K11+$H14*Forudsætninger!K12)/3600,"")</f>
        <v/>
      </c>
      <c r="AV14" s="18" t="str">
        <f>IF($J14="OK",$AJ14+$AK14-5.5993*($G14*Forudsætninger!L11+$H14*Forudsætninger!L12)/3600,"")</f>
        <v/>
      </c>
      <c r="AW14" s="18" t="str">
        <f>IF($J14="OK",$AJ14+$AK14-5.5993*($G14*Forudsætninger!M11+$H14*Forudsætninger!M12)/3600,"")</f>
        <v/>
      </c>
      <c r="AX14" s="6" t="str">
        <f t="shared" si="19"/>
        <v/>
      </c>
      <c r="AY14" s="6" t="str">
        <f t="shared" si="20"/>
        <v/>
      </c>
      <c r="AZ14" s="6" t="str">
        <f t="shared" si="21"/>
        <v/>
      </c>
      <c r="BA14" s="6" t="str">
        <f t="shared" si="22"/>
        <v/>
      </c>
      <c r="BB14" s="6" t="str">
        <f t="shared" si="23"/>
        <v/>
      </c>
      <c r="BC14" s="6" t="str">
        <f t="shared" si="24"/>
        <v/>
      </c>
      <c r="BD14" s="6" t="str">
        <f t="shared" si="25"/>
        <v/>
      </c>
      <c r="BE14" s="6" t="str">
        <f t="shared" si="26"/>
        <v/>
      </c>
      <c r="BF14" s="6" t="str">
        <f t="shared" si="27"/>
        <v/>
      </c>
      <c r="BG14" s="6" t="str">
        <f t="shared" si="28"/>
        <v/>
      </c>
      <c r="BH14" s="6" t="str">
        <f t="shared" si="29"/>
        <v/>
      </c>
      <c r="BI14" s="6" t="str">
        <f t="shared" si="30"/>
        <v/>
      </c>
      <c r="BJ14" s="6" t="str">
        <f t="shared" si="31"/>
        <v/>
      </c>
      <c r="BK14" s="6" t="str">
        <f t="shared" si="32"/>
        <v/>
      </c>
      <c r="BL14" s="6" t="str">
        <f t="shared" si="33"/>
        <v/>
      </c>
      <c r="BM14" s="6" t="str">
        <f t="shared" si="34"/>
        <v/>
      </c>
      <c r="BN14" s="6" t="str">
        <f t="shared" si="35"/>
        <v/>
      </c>
      <c r="BO14" s="6" t="str">
        <f t="shared" si="36"/>
        <v/>
      </c>
      <c r="BP14" s="6" t="str">
        <f t="shared" si="37"/>
        <v/>
      </c>
      <c r="BQ14" s="6" t="str">
        <f t="shared" si="38"/>
        <v/>
      </c>
      <c r="BR14" s="6" t="str">
        <f t="shared" si="39"/>
        <v/>
      </c>
      <c r="BS14" s="6" t="str">
        <f t="shared" si="40"/>
        <v/>
      </c>
      <c r="BT14" s="6" t="str">
        <f t="shared" si="41"/>
        <v/>
      </c>
      <c r="BU14" s="6" t="str">
        <f t="shared" si="42"/>
        <v/>
      </c>
      <c r="BV14" s="6" t="str">
        <f t="shared" si="43"/>
        <v/>
      </c>
      <c r="BW14" s="6" t="str">
        <f t="shared" si="44"/>
        <v/>
      </c>
      <c r="BX14" s="6" t="str">
        <f t="shared" si="45"/>
        <v/>
      </c>
      <c r="BY14" s="6" t="str">
        <f t="shared" si="46"/>
        <v/>
      </c>
      <c r="BZ14" s="6" t="str">
        <f t="shared" si="47"/>
        <v/>
      </c>
      <c r="CA14" s="6" t="str">
        <f t="shared" si="48"/>
        <v/>
      </c>
      <c r="CB14" s="6" t="str">
        <f t="shared" si="49"/>
        <v/>
      </c>
      <c r="CC14" s="6" t="str">
        <f t="shared" si="50"/>
        <v/>
      </c>
      <c r="CD14" s="6" t="str">
        <f t="shared" si="51"/>
        <v/>
      </c>
      <c r="CE14" s="6" t="str">
        <f t="shared" si="52"/>
        <v/>
      </c>
      <c r="CF14" s="6" t="str">
        <f t="shared" si="53"/>
        <v/>
      </c>
      <c r="CG14" s="6" t="str">
        <f t="shared" si="54"/>
        <v/>
      </c>
      <c r="CH14" s="6" t="str">
        <f t="shared" si="55"/>
        <v/>
      </c>
      <c r="CI14" s="6" t="str">
        <f t="shared" si="56"/>
        <v/>
      </c>
      <c r="CJ14" s="6" t="str">
        <f t="shared" si="57"/>
        <v/>
      </c>
      <c r="CK14" s="6" t="str">
        <f t="shared" si="58"/>
        <v/>
      </c>
      <c r="CL14" s="6" t="str">
        <f t="shared" si="59"/>
        <v/>
      </c>
      <c r="CM14" s="6" t="str">
        <f t="shared" si="60"/>
        <v/>
      </c>
      <c r="CN14" s="6" t="str">
        <f t="shared" si="61"/>
        <v/>
      </c>
      <c r="CO14" s="6" t="str">
        <f t="shared" si="62"/>
        <v/>
      </c>
      <c r="CP14" s="6" t="str">
        <f t="shared" si="63"/>
        <v/>
      </c>
      <c r="CQ14" s="6" t="str">
        <f t="shared" si="64"/>
        <v/>
      </c>
      <c r="CR14" s="6" t="str">
        <f t="shared" si="65"/>
        <v/>
      </c>
      <c r="CS14" s="6" t="str">
        <f t="shared" si="66"/>
        <v/>
      </c>
      <c r="CT14" s="6" t="str">
        <f t="shared" si="67"/>
        <v/>
      </c>
      <c r="CU14" s="6" t="str">
        <f t="shared" si="68"/>
        <v/>
      </c>
      <c r="CV14" s="6" t="str">
        <f t="shared" si="69"/>
        <v/>
      </c>
      <c r="CW14" s="6" t="str">
        <f t="shared" si="70"/>
        <v/>
      </c>
      <c r="CX14" s="6" t="str">
        <f t="shared" si="71"/>
        <v/>
      </c>
      <c r="CY14" s="6" t="str">
        <f t="shared" si="72"/>
        <v/>
      </c>
      <c r="CZ14" s="6" t="str">
        <f t="shared" si="73"/>
        <v/>
      </c>
      <c r="DA14" s="6" t="str">
        <f t="shared" si="74"/>
        <v/>
      </c>
      <c r="DB14" s="6" t="str">
        <f t="shared" si="75"/>
        <v/>
      </c>
      <c r="DC14" s="6" t="str">
        <f t="shared" si="76"/>
        <v/>
      </c>
      <c r="DD14" s="6" t="str">
        <f t="shared" si="77"/>
        <v/>
      </c>
      <c r="DE14" s="6" t="str">
        <f t="shared" si="78"/>
        <v/>
      </c>
      <c r="DF14" s="6" t="str">
        <f t="shared" si="79"/>
        <v/>
      </c>
      <c r="DG14" s="6" t="str">
        <f t="shared" si="80"/>
        <v/>
      </c>
      <c r="DH14" s="6" t="str">
        <f t="shared" si="81"/>
        <v/>
      </c>
      <c r="DI14" s="6" t="str">
        <f t="shared" si="82"/>
        <v/>
      </c>
      <c r="DJ14" s="6" t="str">
        <f t="shared" si="83"/>
        <v/>
      </c>
      <c r="DK14" s="6" t="str">
        <f t="shared" si="84"/>
        <v/>
      </c>
      <c r="DL14" s="6" t="str">
        <f t="shared" si="85"/>
        <v/>
      </c>
      <c r="DM14" s="6" t="str">
        <f t="shared" si="86"/>
        <v/>
      </c>
      <c r="DN14" s="6" t="str">
        <f t="shared" si="87"/>
        <v/>
      </c>
      <c r="DO14" s="6" t="str">
        <f t="shared" si="88"/>
        <v/>
      </c>
      <c r="DP14" s="6" t="str">
        <f t="shared" si="89"/>
        <v/>
      </c>
      <c r="DQ14" s="6" t="str">
        <f t="shared" si="90"/>
        <v/>
      </c>
    </row>
    <row r="15" spans="1:121" x14ac:dyDescent="0.25">
      <c r="A15" s="9">
        <v>8</v>
      </c>
      <c r="B15" s="1"/>
      <c r="C15" s="1"/>
      <c r="D15" s="1"/>
      <c r="E15" s="1"/>
      <c r="F15" s="1"/>
      <c r="G15" s="1"/>
      <c r="H15" s="1"/>
      <c r="I15" s="1"/>
      <c r="J15" s="2" t="str">
        <f t="shared" si="0"/>
        <v/>
      </c>
      <c r="K15" s="3" t="str">
        <f t="shared" si="1"/>
        <v/>
      </c>
      <c r="L15" s="4" t="str">
        <f t="shared" si="2"/>
        <v/>
      </c>
      <c r="M15" s="4" t="str">
        <f t="shared" si="3"/>
        <v/>
      </c>
      <c r="N15" s="5" t="str">
        <f t="shared" si="4"/>
        <v/>
      </c>
      <c r="O15" s="6" t="str">
        <f>IF(J15="OK",(AX15*Forudsætninger!$B$7+BD15*Forudsætninger!$C$7+BJ15*Forudsætninger!$D$7+BP15*Forudsætninger!$E$7+BV15*Forudsætninger!$F$7+CB15*Forudsætninger!$G$7+CH15*Forudsætninger!$H$7+CN15*Forudsætninger!$I$7+CT15*Forudsætninger!$J$7+CZ15*Forudsætninger!$K$7+DF15*Forudsætninger!$L$7+DL15*Forudsætninger!$M$7)/SUM(Forudsætninger!$B$7:$M$7),"")</f>
        <v/>
      </c>
      <c r="P15" s="6" t="str">
        <f>IF(J15="OK",(AY15*Forudsætninger!$B$7+BE15*Forudsætninger!$C$7+BK15*Forudsætninger!$D$7+BQ15*Forudsætninger!$E$7+BW15*Forudsætninger!$F$7+CC15*Forudsætninger!$G$7+CI15*Forudsætninger!$H$7+CO15*Forudsætninger!$I$7+CU15*Forudsætninger!$J$7+DA15*Forudsætninger!$K$7+DG15*Forudsætninger!$L$7+DM15*Forudsætninger!$M$7)/SUM(Forudsætninger!$B$7:$M$7),"")</f>
        <v/>
      </c>
      <c r="Q15" s="6" t="str">
        <f>IF(J15="OK",(AZ15*Forudsætninger!$B$7+BF15*Forudsætninger!$C$7+BL15*Forudsætninger!$D$7+BR15*Forudsætninger!$E$7+BX15*Forudsætninger!$F$7+CD15*Forudsætninger!$G$7+CJ15*Forudsætninger!$H$7+CP15*Forudsætninger!$I$7+CV15*Forudsætninger!$J$7+DB15*Forudsætninger!$K$7+DH15*Forudsætninger!$L$7+DN15*Forudsætninger!$M$7)/SUM(Forudsætninger!$B$7:$M$7),"")</f>
        <v/>
      </c>
      <c r="R15" s="6" t="str">
        <f>IF(J15="OK",(BA15*Forudsætninger!$B$7+BG15*Forudsætninger!$C$7+BM15*Forudsætninger!$D$7+BS15*Forudsætninger!$E$7+BY15*Forudsætninger!$F$7+CE15*Forudsætninger!$G$7+CK15*Forudsætninger!$H$7+CQ15*Forudsætninger!$I$7+CW15*Forudsætninger!$J$7+DC15*Forudsætninger!$K$7+DI15*Forudsætninger!$L$7+DO15*Forudsætninger!$M$7)/SUM(Forudsætninger!$B$7:$M$7),"")</f>
        <v/>
      </c>
      <c r="S15" s="6" t="str">
        <f>IF(J15="OK",(BB15*Forudsætninger!$B$7+BH15*Forudsætninger!$C$7+BN15*Forudsætninger!$D$7+BT15*Forudsætninger!$E$7+BZ15*Forudsætninger!$F$7+CF15*Forudsætninger!$G$7+CL15*Forudsætninger!$H$7+CR15*Forudsætninger!$I$7+CX15*Forudsætninger!$J$7+DD15*Forudsætninger!$K$7+DJ15*Forudsætninger!$L$7+DP15*Forudsætninger!$M$7)/SUM(Forudsætninger!$B$7:$M$7),"")</f>
        <v/>
      </c>
      <c r="T15" s="6" t="str">
        <f>IF(J15="OK",(BC15*Forudsætninger!$B$7+BI15*Forudsætninger!$C$7+BO15*Forudsætninger!$D$7+BU15*Forudsætninger!$E$7+CA15*Forudsætninger!$F$7+CG15*Forudsætninger!$G$7+CM15*Forudsætninger!$H$7+CS15*Forudsætninger!$I$7+CY15*Forudsætninger!$J$7+DE15*Forudsætninger!$K$7+DK15*Forudsætninger!$L$7+DQ15*Forudsætninger!$M$7)/SUM(Forudsætninger!$B$7:$M$7),"")</f>
        <v/>
      </c>
      <c r="U15" s="7" t="str">
        <f>IF(AND(K15="OK",J15="OK"),(O15*3+P15*2+Q15-R15-S15*2-T15*3)*I15*SUM(Forudsætninger!$B$7:$M$7),"")</f>
        <v/>
      </c>
      <c r="V15" s="49" t="str">
        <f t="shared" si="5"/>
        <v/>
      </c>
      <c r="W15" s="49" t="str">
        <f t="shared" si="6"/>
        <v/>
      </c>
      <c r="X15" s="49" t="str">
        <f t="shared" si="7"/>
        <v/>
      </c>
      <c r="Y15" s="49" t="str">
        <f t="shared" si="8"/>
        <v/>
      </c>
      <c r="Z15" s="49" t="str">
        <f t="shared" si="9"/>
        <v/>
      </c>
      <c r="AA15" s="49" t="str">
        <f t="shared" si="10"/>
        <v/>
      </c>
      <c r="AB15" s="49" t="str">
        <f t="shared" si="11"/>
        <v/>
      </c>
      <c r="AC15" s="49" t="str">
        <f t="shared" si="12"/>
        <v/>
      </c>
      <c r="AD15" s="49" t="str">
        <f t="shared" si="13"/>
        <v/>
      </c>
      <c r="AE15" s="49" t="str">
        <f t="shared" si="14"/>
        <v/>
      </c>
      <c r="AF15" s="49" t="str">
        <f t="shared" si="15"/>
        <v/>
      </c>
      <c r="AG15" s="49" t="str">
        <f t="shared" si="16"/>
        <v/>
      </c>
      <c r="AJ15" s="18">
        <f t="shared" si="17"/>
        <v>0</v>
      </c>
      <c r="AK15" s="18">
        <f t="shared" si="18"/>
        <v>0</v>
      </c>
      <c r="AL15" s="18" t="str">
        <f>IF($J15="OK",$AJ15+$AK15-5.5993*($G15*Forudsætninger!B12+$H15*Forudsætninger!B13)/3600,"")</f>
        <v/>
      </c>
      <c r="AM15" s="18" t="str">
        <f>IF($J15="OK",$AJ15+$AK15-5.5993*($G15*Forudsætninger!C12+$H15*Forudsætninger!C13)/3600,"")</f>
        <v/>
      </c>
      <c r="AN15" s="18" t="str">
        <f>IF($J15="OK",$AJ15+$AK15-5.5993*($G15*Forudsætninger!D12+$H15*Forudsætninger!D13)/3600,"")</f>
        <v/>
      </c>
      <c r="AO15" s="18" t="str">
        <f>IF($J15="OK",$AJ15+$AK15-5.5993*($G15*Forudsætninger!E12+$H15*Forudsætninger!E13)/3600,"")</f>
        <v/>
      </c>
      <c r="AP15" s="18" t="str">
        <f>IF($J15="OK",$AJ15+$AK15-5.5993*($G15*Forudsætninger!F12+$H15*Forudsætninger!F13)/3600,"")</f>
        <v/>
      </c>
      <c r="AQ15" s="18" t="str">
        <f>IF($J15="OK",$AJ15+$AK15-5.5993*($G15*Forudsætninger!G12+$H15*Forudsætninger!G13)/3600,"")</f>
        <v/>
      </c>
      <c r="AR15" s="18" t="str">
        <f>IF($J15="OK",$AJ15+$AK15-5.5993*($G15*Forudsætninger!H12+$H15*Forudsætninger!H13)/3600,"")</f>
        <v/>
      </c>
      <c r="AS15" s="18" t="str">
        <f>IF($J15="OK",$AJ15+$AK15-5.5993*($G15*Forudsætninger!I12+$H15*Forudsætninger!I13)/3600,"")</f>
        <v/>
      </c>
      <c r="AT15" s="18" t="str">
        <f>IF($J15="OK",$AJ15+$AK15-5.5993*($G15*Forudsætninger!J12+$H15*Forudsætninger!J13)/3600,"")</f>
        <v/>
      </c>
      <c r="AU15" s="18" t="str">
        <f>IF($J15="OK",$AJ15+$AK15-5.5993*($G15*Forudsætninger!K12+$H15*Forudsætninger!K13)/3600,"")</f>
        <v/>
      </c>
      <c r="AV15" s="18" t="str">
        <f>IF($J15="OK",$AJ15+$AK15-5.5993*($G15*Forudsætninger!L12+$H15*Forudsætninger!L13)/3600,"")</f>
        <v/>
      </c>
      <c r="AW15" s="18" t="str">
        <f>IF($J15="OK",$AJ15+$AK15-5.5993*($G15*Forudsætninger!M12+$H15*Forudsætninger!M13)/3600,"")</f>
        <v/>
      </c>
      <c r="AX15" s="6" t="str">
        <f t="shared" si="19"/>
        <v/>
      </c>
      <c r="AY15" s="6" t="str">
        <f t="shared" si="20"/>
        <v/>
      </c>
      <c r="AZ15" s="6" t="str">
        <f t="shared" si="21"/>
        <v/>
      </c>
      <c r="BA15" s="6" t="str">
        <f t="shared" si="22"/>
        <v/>
      </c>
      <c r="BB15" s="6" t="str">
        <f t="shared" si="23"/>
        <v/>
      </c>
      <c r="BC15" s="6" t="str">
        <f t="shared" si="24"/>
        <v/>
      </c>
      <c r="BD15" s="6" t="str">
        <f t="shared" si="25"/>
        <v/>
      </c>
      <c r="BE15" s="6" t="str">
        <f t="shared" si="26"/>
        <v/>
      </c>
      <c r="BF15" s="6" t="str">
        <f t="shared" si="27"/>
        <v/>
      </c>
      <c r="BG15" s="6" t="str">
        <f t="shared" si="28"/>
        <v/>
      </c>
      <c r="BH15" s="6" t="str">
        <f t="shared" si="29"/>
        <v/>
      </c>
      <c r="BI15" s="6" t="str">
        <f t="shared" si="30"/>
        <v/>
      </c>
      <c r="BJ15" s="6" t="str">
        <f t="shared" si="31"/>
        <v/>
      </c>
      <c r="BK15" s="6" t="str">
        <f t="shared" si="32"/>
        <v/>
      </c>
      <c r="BL15" s="6" t="str">
        <f t="shared" si="33"/>
        <v/>
      </c>
      <c r="BM15" s="6" t="str">
        <f t="shared" si="34"/>
        <v/>
      </c>
      <c r="BN15" s="6" t="str">
        <f t="shared" si="35"/>
        <v/>
      </c>
      <c r="BO15" s="6" t="str">
        <f t="shared" si="36"/>
        <v/>
      </c>
      <c r="BP15" s="6" t="str">
        <f t="shared" si="37"/>
        <v/>
      </c>
      <c r="BQ15" s="6" t="str">
        <f t="shared" si="38"/>
        <v/>
      </c>
      <c r="BR15" s="6" t="str">
        <f t="shared" si="39"/>
        <v/>
      </c>
      <c r="BS15" s="6" t="str">
        <f t="shared" si="40"/>
        <v/>
      </c>
      <c r="BT15" s="6" t="str">
        <f t="shared" si="41"/>
        <v/>
      </c>
      <c r="BU15" s="6" t="str">
        <f t="shared" si="42"/>
        <v/>
      </c>
      <c r="BV15" s="6" t="str">
        <f t="shared" si="43"/>
        <v/>
      </c>
      <c r="BW15" s="6" t="str">
        <f t="shared" si="44"/>
        <v/>
      </c>
      <c r="BX15" s="6" t="str">
        <f t="shared" si="45"/>
        <v/>
      </c>
      <c r="BY15" s="6" t="str">
        <f t="shared" si="46"/>
        <v/>
      </c>
      <c r="BZ15" s="6" t="str">
        <f t="shared" si="47"/>
        <v/>
      </c>
      <c r="CA15" s="6" t="str">
        <f t="shared" si="48"/>
        <v/>
      </c>
      <c r="CB15" s="6" t="str">
        <f t="shared" si="49"/>
        <v/>
      </c>
      <c r="CC15" s="6" t="str">
        <f t="shared" si="50"/>
        <v/>
      </c>
      <c r="CD15" s="6" t="str">
        <f t="shared" si="51"/>
        <v/>
      </c>
      <c r="CE15" s="6" t="str">
        <f t="shared" si="52"/>
        <v/>
      </c>
      <c r="CF15" s="6" t="str">
        <f t="shared" si="53"/>
        <v/>
      </c>
      <c r="CG15" s="6" t="str">
        <f t="shared" si="54"/>
        <v/>
      </c>
      <c r="CH15" s="6" t="str">
        <f t="shared" si="55"/>
        <v/>
      </c>
      <c r="CI15" s="6" t="str">
        <f t="shared" si="56"/>
        <v/>
      </c>
      <c r="CJ15" s="6" t="str">
        <f t="shared" si="57"/>
        <v/>
      </c>
      <c r="CK15" s="6" t="str">
        <f t="shared" si="58"/>
        <v/>
      </c>
      <c r="CL15" s="6" t="str">
        <f t="shared" si="59"/>
        <v/>
      </c>
      <c r="CM15" s="6" t="str">
        <f t="shared" si="60"/>
        <v/>
      </c>
      <c r="CN15" s="6" t="str">
        <f t="shared" si="61"/>
        <v/>
      </c>
      <c r="CO15" s="6" t="str">
        <f t="shared" si="62"/>
        <v/>
      </c>
      <c r="CP15" s="6" t="str">
        <f t="shared" si="63"/>
        <v/>
      </c>
      <c r="CQ15" s="6" t="str">
        <f t="shared" si="64"/>
        <v/>
      </c>
      <c r="CR15" s="6" t="str">
        <f t="shared" si="65"/>
        <v/>
      </c>
      <c r="CS15" s="6" t="str">
        <f t="shared" si="66"/>
        <v/>
      </c>
      <c r="CT15" s="6" t="str">
        <f t="shared" si="67"/>
        <v/>
      </c>
      <c r="CU15" s="6" t="str">
        <f t="shared" si="68"/>
        <v/>
      </c>
      <c r="CV15" s="6" t="str">
        <f t="shared" si="69"/>
        <v/>
      </c>
      <c r="CW15" s="6" t="str">
        <f t="shared" si="70"/>
        <v/>
      </c>
      <c r="CX15" s="6" t="str">
        <f t="shared" si="71"/>
        <v/>
      </c>
      <c r="CY15" s="6" t="str">
        <f t="shared" si="72"/>
        <v/>
      </c>
      <c r="CZ15" s="6" t="str">
        <f t="shared" si="73"/>
        <v/>
      </c>
      <c r="DA15" s="6" t="str">
        <f t="shared" si="74"/>
        <v/>
      </c>
      <c r="DB15" s="6" t="str">
        <f t="shared" si="75"/>
        <v/>
      </c>
      <c r="DC15" s="6" t="str">
        <f t="shared" si="76"/>
        <v/>
      </c>
      <c r="DD15" s="6" t="str">
        <f t="shared" si="77"/>
        <v/>
      </c>
      <c r="DE15" s="6" t="str">
        <f t="shared" si="78"/>
        <v/>
      </c>
      <c r="DF15" s="6" t="str">
        <f t="shared" si="79"/>
        <v/>
      </c>
      <c r="DG15" s="6" t="str">
        <f t="shared" si="80"/>
        <v/>
      </c>
      <c r="DH15" s="6" t="str">
        <f t="shared" si="81"/>
        <v/>
      </c>
      <c r="DI15" s="6" t="str">
        <f t="shared" si="82"/>
        <v/>
      </c>
      <c r="DJ15" s="6" t="str">
        <f t="shared" si="83"/>
        <v/>
      </c>
      <c r="DK15" s="6" t="str">
        <f t="shared" si="84"/>
        <v/>
      </c>
      <c r="DL15" s="6" t="str">
        <f t="shared" si="85"/>
        <v/>
      </c>
      <c r="DM15" s="6" t="str">
        <f t="shared" si="86"/>
        <v/>
      </c>
      <c r="DN15" s="6" t="str">
        <f t="shared" si="87"/>
        <v/>
      </c>
      <c r="DO15" s="6" t="str">
        <f t="shared" si="88"/>
        <v/>
      </c>
      <c r="DP15" s="6" t="str">
        <f t="shared" si="89"/>
        <v/>
      </c>
      <c r="DQ15" s="6" t="str">
        <f t="shared" si="90"/>
        <v/>
      </c>
    </row>
    <row r="16" spans="1:121" x14ac:dyDescent="0.25">
      <c r="A16" s="9">
        <v>9</v>
      </c>
      <c r="B16" s="1"/>
      <c r="C16" s="1"/>
      <c r="D16" s="1"/>
      <c r="E16" s="1"/>
      <c r="F16" s="1"/>
      <c r="G16" s="1"/>
      <c r="H16" s="1"/>
      <c r="I16" s="1"/>
      <c r="J16" s="2" t="str">
        <f t="shared" si="0"/>
        <v/>
      </c>
      <c r="K16" s="3" t="str">
        <f t="shared" si="1"/>
        <v/>
      </c>
      <c r="L16" s="4" t="str">
        <f t="shared" si="2"/>
        <v/>
      </c>
      <c r="M16" s="4" t="str">
        <f t="shared" si="3"/>
        <v/>
      </c>
      <c r="N16" s="5" t="str">
        <f t="shared" si="4"/>
        <v/>
      </c>
      <c r="O16" s="6" t="str">
        <f>IF(J16="OK",(AX16*Forudsætninger!$B$7+BD16*Forudsætninger!$C$7+BJ16*Forudsætninger!$D$7+BP16*Forudsætninger!$E$7+BV16*Forudsætninger!$F$7+CB16*Forudsætninger!$G$7+CH16*Forudsætninger!$H$7+CN16*Forudsætninger!$I$7+CT16*Forudsætninger!$J$7+CZ16*Forudsætninger!$K$7+DF16*Forudsætninger!$L$7+DL16*Forudsætninger!$M$7)/SUM(Forudsætninger!$B$7:$M$7),"")</f>
        <v/>
      </c>
      <c r="P16" s="6" t="str">
        <f>IF(J16="OK",(AY16*Forudsætninger!$B$7+BE16*Forudsætninger!$C$7+BK16*Forudsætninger!$D$7+BQ16*Forudsætninger!$E$7+BW16*Forudsætninger!$F$7+CC16*Forudsætninger!$G$7+CI16*Forudsætninger!$H$7+CO16*Forudsætninger!$I$7+CU16*Forudsætninger!$J$7+DA16*Forudsætninger!$K$7+DG16*Forudsætninger!$L$7+DM16*Forudsætninger!$M$7)/SUM(Forudsætninger!$B$7:$M$7),"")</f>
        <v/>
      </c>
      <c r="Q16" s="6" t="str">
        <f>IF(J16="OK",(AZ16*Forudsætninger!$B$7+BF16*Forudsætninger!$C$7+BL16*Forudsætninger!$D$7+BR16*Forudsætninger!$E$7+BX16*Forudsætninger!$F$7+CD16*Forudsætninger!$G$7+CJ16*Forudsætninger!$H$7+CP16*Forudsætninger!$I$7+CV16*Forudsætninger!$J$7+DB16*Forudsætninger!$K$7+DH16*Forudsætninger!$L$7+DN16*Forudsætninger!$M$7)/SUM(Forudsætninger!$B$7:$M$7),"")</f>
        <v/>
      </c>
      <c r="R16" s="6" t="str">
        <f>IF(J16="OK",(BA16*Forudsætninger!$B$7+BG16*Forudsætninger!$C$7+BM16*Forudsætninger!$D$7+BS16*Forudsætninger!$E$7+BY16*Forudsætninger!$F$7+CE16*Forudsætninger!$G$7+CK16*Forudsætninger!$H$7+CQ16*Forudsætninger!$I$7+CW16*Forudsætninger!$J$7+DC16*Forudsætninger!$K$7+DI16*Forudsætninger!$L$7+DO16*Forudsætninger!$M$7)/SUM(Forudsætninger!$B$7:$M$7),"")</f>
        <v/>
      </c>
      <c r="S16" s="6" t="str">
        <f>IF(J16="OK",(BB16*Forudsætninger!$B$7+BH16*Forudsætninger!$C$7+BN16*Forudsætninger!$D$7+BT16*Forudsætninger!$E$7+BZ16*Forudsætninger!$F$7+CF16*Forudsætninger!$G$7+CL16*Forudsætninger!$H$7+CR16*Forudsætninger!$I$7+CX16*Forudsætninger!$J$7+DD16*Forudsætninger!$K$7+DJ16*Forudsætninger!$L$7+DP16*Forudsætninger!$M$7)/SUM(Forudsætninger!$B$7:$M$7),"")</f>
        <v/>
      </c>
      <c r="T16" s="6" t="str">
        <f>IF(J16="OK",(BC16*Forudsætninger!$B$7+BI16*Forudsætninger!$C$7+BO16*Forudsætninger!$D$7+BU16*Forudsætninger!$E$7+CA16*Forudsætninger!$F$7+CG16*Forudsætninger!$G$7+CM16*Forudsætninger!$H$7+CS16*Forudsætninger!$I$7+CY16*Forudsætninger!$J$7+DE16*Forudsætninger!$K$7+DK16*Forudsætninger!$L$7+DQ16*Forudsætninger!$M$7)/SUM(Forudsætninger!$B$7:$M$7),"")</f>
        <v/>
      </c>
      <c r="U16" s="7" t="str">
        <f>IF(AND(K16="OK",J16="OK"),(O16*3+P16*2+Q16-R16-S16*2-T16*3)*I16*SUM(Forudsætninger!$B$7:$M$7),"")</f>
        <v/>
      </c>
      <c r="V16" s="49" t="str">
        <f t="shared" si="5"/>
        <v/>
      </c>
      <c r="W16" s="49" t="str">
        <f t="shared" si="6"/>
        <v/>
      </c>
      <c r="X16" s="49" t="str">
        <f t="shared" si="7"/>
        <v/>
      </c>
      <c r="Y16" s="49" t="str">
        <f t="shared" si="8"/>
        <v/>
      </c>
      <c r="Z16" s="49" t="str">
        <f t="shared" si="9"/>
        <v/>
      </c>
      <c r="AA16" s="49" t="str">
        <f t="shared" si="10"/>
        <v/>
      </c>
      <c r="AB16" s="49" t="str">
        <f t="shared" si="11"/>
        <v/>
      </c>
      <c r="AC16" s="49" t="str">
        <f t="shared" si="12"/>
        <v/>
      </c>
      <c r="AD16" s="49" t="str">
        <f t="shared" si="13"/>
        <v/>
      </c>
      <c r="AE16" s="49" t="str">
        <f t="shared" si="14"/>
        <v/>
      </c>
      <c r="AF16" s="49" t="str">
        <f t="shared" si="15"/>
        <v/>
      </c>
      <c r="AG16" s="49" t="str">
        <f t="shared" si="16"/>
        <v/>
      </c>
      <c r="AJ16" s="18">
        <f t="shared" si="17"/>
        <v>0</v>
      </c>
      <c r="AK16" s="18">
        <f t="shared" si="18"/>
        <v>0</v>
      </c>
      <c r="AL16" s="18" t="str">
        <f>IF($J16="OK",$AJ16+$AK16-5.5993*($G16*Forudsætninger!B13+$H16*Forudsætninger!B14)/3600,"")</f>
        <v/>
      </c>
      <c r="AM16" s="18" t="str">
        <f>IF($J16="OK",$AJ16+$AK16-5.5993*($G16*Forudsætninger!C13+$H16*Forudsætninger!C14)/3600,"")</f>
        <v/>
      </c>
      <c r="AN16" s="18" t="str">
        <f>IF($J16="OK",$AJ16+$AK16-5.5993*($G16*Forudsætninger!D13+$H16*Forudsætninger!D14)/3600,"")</f>
        <v/>
      </c>
      <c r="AO16" s="18" t="str">
        <f>IF($J16="OK",$AJ16+$AK16-5.5993*($G16*Forudsætninger!E13+$H16*Forudsætninger!E14)/3600,"")</f>
        <v/>
      </c>
      <c r="AP16" s="18" t="str">
        <f>IF($J16="OK",$AJ16+$AK16-5.5993*($G16*Forudsætninger!F13+$H16*Forudsætninger!F14)/3600,"")</f>
        <v/>
      </c>
      <c r="AQ16" s="18" t="str">
        <f>IF($J16="OK",$AJ16+$AK16-5.5993*($G16*Forudsætninger!G13+$H16*Forudsætninger!G14)/3600,"")</f>
        <v/>
      </c>
      <c r="AR16" s="18" t="str">
        <f>IF($J16="OK",$AJ16+$AK16-5.5993*($G16*Forudsætninger!H13+$H16*Forudsætninger!H14)/3600,"")</f>
        <v/>
      </c>
      <c r="AS16" s="18" t="str">
        <f>IF($J16="OK",$AJ16+$AK16-5.5993*($G16*Forudsætninger!I13+$H16*Forudsætninger!I14)/3600,"")</f>
        <v/>
      </c>
      <c r="AT16" s="18" t="str">
        <f>IF($J16="OK",$AJ16+$AK16-5.5993*($G16*Forudsætninger!J13+$H16*Forudsætninger!J14)/3600,"")</f>
        <v/>
      </c>
      <c r="AU16" s="18" t="str">
        <f>IF($J16="OK",$AJ16+$AK16-5.5993*($G16*Forudsætninger!K13+$H16*Forudsætninger!K14)/3600,"")</f>
        <v/>
      </c>
      <c r="AV16" s="18" t="str">
        <f>IF($J16="OK",$AJ16+$AK16-5.5993*($G16*Forudsætninger!L13+$H16*Forudsætninger!L14)/3600,"")</f>
        <v/>
      </c>
      <c r="AW16" s="18" t="str">
        <f>IF($J16="OK",$AJ16+$AK16-5.5993*($G16*Forudsætninger!M13+$H16*Forudsætninger!M14)/3600,"")</f>
        <v/>
      </c>
      <c r="AX16" s="6" t="str">
        <f t="shared" si="19"/>
        <v/>
      </c>
      <c r="AY16" s="6" t="str">
        <f t="shared" si="20"/>
        <v/>
      </c>
      <c r="AZ16" s="6" t="str">
        <f t="shared" si="21"/>
        <v/>
      </c>
      <c r="BA16" s="6" t="str">
        <f t="shared" si="22"/>
        <v/>
      </c>
      <c r="BB16" s="6" t="str">
        <f t="shared" si="23"/>
        <v/>
      </c>
      <c r="BC16" s="6" t="str">
        <f t="shared" si="24"/>
        <v/>
      </c>
      <c r="BD16" s="6" t="str">
        <f t="shared" si="25"/>
        <v/>
      </c>
      <c r="BE16" s="6" t="str">
        <f t="shared" si="26"/>
        <v/>
      </c>
      <c r="BF16" s="6" t="str">
        <f t="shared" si="27"/>
        <v/>
      </c>
      <c r="BG16" s="6" t="str">
        <f t="shared" si="28"/>
        <v/>
      </c>
      <c r="BH16" s="6" t="str">
        <f t="shared" si="29"/>
        <v/>
      </c>
      <c r="BI16" s="6" t="str">
        <f t="shared" si="30"/>
        <v/>
      </c>
      <c r="BJ16" s="6" t="str">
        <f t="shared" si="31"/>
        <v/>
      </c>
      <c r="BK16" s="6" t="str">
        <f t="shared" si="32"/>
        <v/>
      </c>
      <c r="BL16" s="6" t="str">
        <f t="shared" si="33"/>
        <v/>
      </c>
      <c r="BM16" s="6" t="str">
        <f t="shared" si="34"/>
        <v/>
      </c>
      <c r="BN16" s="6" t="str">
        <f t="shared" si="35"/>
        <v/>
      </c>
      <c r="BO16" s="6" t="str">
        <f t="shared" si="36"/>
        <v/>
      </c>
      <c r="BP16" s="6" t="str">
        <f t="shared" si="37"/>
        <v/>
      </c>
      <c r="BQ16" s="6" t="str">
        <f t="shared" si="38"/>
        <v/>
      </c>
      <c r="BR16" s="6" t="str">
        <f t="shared" si="39"/>
        <v/>
      </c>
      <c r="BS16" s="6" t="str">
        <f t="shared" si="40"/>
        <v/>
      </c>
      <c r="BT16" s="6" t="str">
        <f t="shared" si="41"/>
        <v/>
      </c>
      <c r="BU16" s="6" t="str">
        <f t="shared" si="42"/>
        <v/>
      </c>
      <c r="BV16" s="6" t="str">
        <f t="shared" si="43"/>
        <v/>
      </c>
      <c r="BW16" s="6" t="str">
        <f t="shared" si="44"/>
        <v/>
      </c>
      <c r="BX16" s="6" t="str">
        <f t="shared" si="45"/>
        <v/>
      </c>
      <c r="BY16" s="6" t="str">
        <f t="shared" si="46"/>
        <v/>
      </c>
      <c r="BZ16" s="6" t="str">
        <f t="shared" si="47"/>
        <v/>
      </c>
      <c r="CA16" s="6" t="str">
        <f t="shared" si="48"/>
        <v/>
      </c>
      <c r="CB16" s="6" t="str">
        <f t="shared" si="49"/>
        <v/>
      </c>
      <c r="CC16" s="6" t="str">
        <f t="shared" si="50"/>
        <v/>
      </c>
      <c r="CD16" s="6" t="str">
        <f t="shared" si="51"/>
        <v/>
      </c>
      <c r="CE16" s="6" t="str">
        <f t="shared" si="52"/>
        <v/>
      </c>
      <c r="CF16" s="6" t="str">
        <f t="shared" si="53"/>
        <v/>
      </c>
      <c r="CG16" s="6" t="str">
        <f t="shared" si="54"/>
        <v/>
      </c>
      <c r="CH16" s="6" t="str">
        <f t="shared" si="55"/>
        <v/>
      </c>
      <c r="CI16" s="6" t="str">
        <f t="shared" si="56"/>
        <v/>
      </c>
      <c r="CJ16" s="6" t="str">
        <f t="shared" si="57"/>
        <v/>
      </c>
      <c r="CK16" s="6" t="str">
        <f t="shared" si="58"/>
        <v/>
      </c>
      <c r="CL16" s="6" t="str">
        <f t="shared" si="59"/>
        <v/>
      </c>
      <c r="CM16" s="6" t="str">
        <f t="shared" si="60"/>
        <v/>
      </c>
      <c r="CN16" s="6" t="str">
        <f t="shared" si="61"/>
        <v/>
      </c>
      <c r="CO16" s="6" t="str">
        <f t="shared" si="62"/>
        <v/>
      </c>
      <c r="CP16" s="6" t="str">
        <f t="shared" si="63"/>
        <v/>
      </c>
      <c r="CQ16" s="6" t="str">
        <f t="shared" si="64"/>
        <v/>
      </c>
      <c r="CR16" s="6" t="str">
        <f t="shared" si="65"/>
        <v/>
      </c>
      <c r="CS16" s="6" t="str">
        <f t="shared" si="66"/>
        <v/>
      </c>
      <c r="CT16" s="6" t="str">
        <f t="shared" si="67"/>
        <v/>
      </c>
      <c r="CU16" s="6" t="str">
        <f t="shared" si="68"/>
        <v/>
      </c>
      <c r="CV16" s="6" t="str">
        <f t="shared" si="69"/>
        <v/>
      </c>
      <c r="CW16" s="6" t="str">
        <f t="shared" si="70"/>
        <v/>
      </c>
      <c r="CX16" s="6" t="str">
        <f t="shared" si="71"/>
        <v/>
      </c>
      <c r="CY16" s="6" t="str">
        <f t="shared" si="72"/>
        <v/>
      </c>
      <c r="CZ16" s="6" t="str">
        <f t="shared" si="73"/>
        <v/>
      </c>
      <c r="DA16" s="6" t="str">
        <f t="shared" si="74"/>
        <v/>
      </c>
      <c r="DB16" s="6" t="str">
        <f t="shared" si="75"/>
        <v/>
      </c>
      <c r="DC16" s="6" t="str">
        <f t="shared" si="76"/>
        <v/>
      </c>
      <c r="DD16" s="6" t="str">
        <f t="shared" si="77"/>
        <v/>
      </c>
      <c r="DE16" s="6" t="str">
        <f t="shared" si="78"/>
        <v/>
      </c>
      <c r="DF16" s="6" t="str">
        <f t="shared" si="79"/>
        <v/>
      </c>
      <c r="DG16" s="6" t="str">
        <f t="shared" si="80"/>
        <v/>
      </c>
      <c r="DH16" s="6" t="str">
        <f t="shared" si="81"/>
        <v/>
      </c>
      <c r="DI16" s="6" t="str">
        <f t="shared" si="82"/>
        <v/>
      </c>
      <c r="DJ16" s="6" t="str">
        <f t="shared" si="83"/>
        <v/>
      </c>
      <c r="DK16" s="6" t="str">
        <f t="shared" si="84"/>
        <v/>
      </c>
      <c r="DL16" s="6" t="str">
        <f t="shared" si="85"/>
        <v/>
      </c>
      <c r="DM16" s="6" t="str">
        <f t="shared" si="86"/>
        <v/>
      </c>
      <c r="DN16" s="6" t="str">
        <f t="shared" si="87"/>
        <v/>
      </c>
      <c r="DO16" s="6" t="str">
        <f t="shared" si="88"/>
        <v/>
      </c>
      <c r="DP16" s="6" t="str">
        <f t="shared" si="89"/>
        <v/>
      </c>
      <c r="DQ16" s="6" t="str">
        <f t="shared" si="90"/>
        <v/>
      </c>
    </row>
    <row r="17" spans="1:121" x14ac:dyDescent="0.25">
      <c r="A17" s="9">
        <v>10</v>
      </c>
      <c r="B17" s="1"/>
      <c r="C17" s="1"/>
      <c r="D17" s="1"/>
      <c r="E17" s="1"/>
      <c r="F17" s="1"/>
      <c r="G17" s="1"/>
      <c r="H17" s="1"/>
      <c r="I17" s="1"/>
      <c r="J17" s="2" t="str">
        <f t="shared" si="0"/>
        <v/>
      </c>
      <c r="K17" s="3" t="str">
        <f t="shared" si="1"/>
        <v/>
      </c>
      <c r="L17" s="4" t="str">
        <f t="shared" si="2"/>
        <v/>
      </c>
      <c r="M17" s="4" t="str">
        <f t="shared" si="3"/>
        <v/>
      </c>
      <c r="N17" s="5" t="str">
        <f t="shared" si="4"/>
        <v/>
      </c>
      <c r="O17" s="6" t="str">
        <f>IF(J17="OK",(AX17*Forudsætninger!$B$7+BD17*Forudsætninger!$C$7+BJ17*Forudsætninger!$D$7+BP17*Forudsætninger!$E$7+BV17*Forudsætninger!$F$7+CB17*Forudsætninger!$G$7+CH17*Forudsætninger!$H$7+CN17*Forudsætninger!$I$7+CT17*Forudsætninger!$J$7+CZ17*Forudsætninger!$K$7+DF17*Forudsætninger!$L$7+DL17*Forudsætninger!$M$7)/SUM(Forudsætninger!$B$7:$M$7),"")</f>
        <v/>
      </c>
      <c r="P17" s="6" t="str">
        <f>IF(J17="OK",(AY17*Forudsætninger!$B$7+BE17*Forudsætninger!$C$7+BK17*Forudsætninger!$D$7+BQ17*Forudsætninger!$E$7+BW17*Forudsætninger!$F$7+CC17*Forudsætninger!$G$7+CI17*Forudsætninger!$H$7+CO17*Forudsætninger!$I$7+CU17*Forudsætninger!$J$7+DA17*Forudsætninger!$K$7+DG17*Forudsætninger!$L$7+DM17*Forudsætninger!$M$7)/SUM(Forudsætninger!$B$7:$M$7),"")</f>
        <v/>
      </c>
      <c r="Q17" s="6" t="str">
        <f>IF(J17="OK",(AZ17*Forudsætninger!$B$7+BF17*Forudsætninger!$C$7+BL17*Forudsætninger!$D$7+BR17*Forudsætninger!$E$7+BX17*Forudsætninger!$F$7+CD17*Forudsætninger!$G$7+CJ17*Forudsætninger!$H$7+CP17*Forudsætninger!$I$7+CV17*Forudsætninger!$J$7+DB17*Forudsætninger!$K$7+DH17*Forudsætninger!$L$7+DN17*Forudsætninger!$M$7)/SUM(Forudsætninger!$B$7:$M$7),"")</f>
        <v/>
      </c>
      <c r="R17" s="6" t="str">
        <f>IF(J17="OK",(BA17*Forudsætninger!$B$7+BG17*Forudsætninger!$C$7+BM17*Forudsætninger!$D$7+BS17*Forudsætninger!$E$7+BY17*Forudsætninger!$F$7+CE17*Forudsætninger!$G$7+CK17*Forudsætninger!$H$7+CQ17*Forudsætninger!$I$7+CW17*Forudsætninger!$J$7+DC17*Forudsætninger!$K$7+DI17*Forudsætninger!$L$7+DO17*Forudsætninger!$M$7)/SUM(Forudsætninger!$B$7:$M$7),"")</f>
        <v/>
      </c>
      <c r="S17" s="6" t="str">
        <f>IF(J17="OK",(BB17*Forudsætninger!$B$7+BH17*Forudsætninger!$C$7+BN17*Forudsætninger!$D$7+BT17*Forudsætninger!$E$7+BZ17*Forudsætninger!$F$7+CF17*Forudsætninger!$G$7+CL17*Forudsætninger!$H$7+CR17*Forudsætninger!$I$7+CX17*Forudsætninger!$J$7+DD17*Forudsætninger!$K$7+DJ17*Forudsætninger!$L$7+DP17*Forudsætninger!$M$7)/SUM(Forudsætninger!$B$7:$M$7),"")</f>
        <v/>
      </c>
      <c r="T17" s="6" t="str">
        <f>IF(J17="OK",(BC17*Forudsætninger!$B$7+BI17*Forudsætninger!$C$7+BO17*Forudsætninger!$D$7+BU17*Forudsætninger!$E$7+CA17*Forudsætninger!$F$7+CG17*Forudsætninger!$G$7+CM17*Forudsætninger!$H$7+CS17*Forudsætninger!$I$7+CY17*Forudsætninger!$J$7+DE17*Forudsætninger!$K$7+DK17*Forudsætninger!$L$7+DQ17*Forudsætninger!$M$7)/SUM(Forudsætninger!$B$7:$M$7),"")</f>
        <v/>
      </c>
      <c r="U17" s="7" t="str">
        <f>IF(AND(K17="OK",J17="OK"),(O17*3+P17*2+Q17-R17-S17*2-T17*3)*I17*SUM(Forudsætninger!$B$7:$M$7),"")</f>
        <v/>
      </c>
      <c r="V17" s="49" t="str">
        <f t="shared" si="5"/>
        <v/>
      </c>
      <c r="W17" s="49" t="str">
        <f t="shared" si="6"/>
        <v/>
      </c>
      <c r="X17" s="49" t="str">
        <f t="shared" si="7"/>
        <v/>
      </c>
      <c r="Y17" s="49" t="str">
        <f t="shared" si="8"/>
        <v/>
      </c>
      <c r="Z17" s="49" t="str">
        <f t="shared" si="9"/>
        <v/>
      </c>
      <c r="AA17" s="49" t="str">
        <f t="shared" si="10"/>
        <v/>
      </c>
      <c r="AB17" s="49" t="str">
        <f t="shared" si="11"/>
        <v/>
      </c>
      <c r="AC17" s="49" t="str">
        <f t="shared" si="12"/>
        <v/>
      </c>
      <c r="AD17" s="49" t="str">
        <f t="shared" si="13"/>
        <v/>
      </c>
      <c r="AE17" s="49" t="str">
        <f t="shared" si="14"/>
        <v/>
      </c>
      <c r="AF17" s="49" t="str">
        <f t="shared" si="15"/>
        <v/>
      </c>
      <c r="AG17" s="49" t="str">
        <f t="shared" si="16"/>
        <v/>
      </c>
      <c r="AJ17" s="18">
        <f t="shared" si="17"/>
        <v>0</v>
      </c>
      <c r="AK17" s="18">
        <f t="shared" si="18"/>
        <v>0</v>
      </c>
      <c r="AL17" s="18" t="str">
        <f>IF($J17="OK",$AJ17+$AK17-5.5993*($G17*Forudsætninger!B14+$H17*Forudsætninger!B15)/3600,"")</f>
        <v/>
      </c>
      <c r="AM17" s="18" t="str">
        <f>IF($J17="OK",$AJ17+$AK17-5.5993*($G17*Forudsætninger!C14+$H17*Forudsætninger!C15)/3600,"")</f>
        <v/>
      </c>
      <c r="AN17" s="18" t="str">
        <f>IF($J17="OK",$AJ17+$AK17-5.5993*($G17*Forudsætninger!D14+$H17*Forudsætninger!D15)/3600,"")</f>
        <v/>
      </c>
      <c r="AO17" s="18" t="str">
        <f>IF($J17="OK",$AJ17+$AK17-5.5993*($G17*Forudsætninger!E14+$H17*Forudsætninger!E15)/3600,"")</f>
        <v/>
      </c>
      <c r="AP17" s="18" t="str">
        <f>IF($J17="OK",$AJ17+$AK17-5.5993*($G17*Forudsætninger!F14+$H17*Forudsætninger!F15)/3600,"")</f>
        <v/>
      </c>
      <c r="AQ17" s="18" t="str">
        <f>IF($J17="OK",$AJ17+$AK17-5.5993*($G17*Forudsætninger!G14+$H17*Forudsætninger!G15)/3600,"")</f>
        <v/>
      </c>
      <c r="AR17" s="18" t="str">
        <f>IF($J17="OK",$AJ17+$AK17-5.5993*($G17*Forudsætninger!H14+$H17*Forudsætninger!H15)/3600,"")</f>
        <v/>
      </c>
      <c r="AS17" s="18" t="str">
        <f>IF($J17="OK",$AJ17+$AK17-5.5993*($G17*Forudsætninger!I14+$H17*Forudsætninger!I15)/3600,"")</f>
        <v/>
      </c>
      <c r="AT17" s="18" t="str">
        <f>IF($J17="OK",$AJ17+$AK17-5.5993*($G17*Forudsætninger!J14+$H17*Forudsætninger!J15)/3600,"")</f>
        <v/>
      </c>
      <c r="AU17" s="18" t="str">
        <f>IF($J17="OK",$AJ17+$AK17-5.5993*($G17*Forudsætninger!K14+$H17*Forudsætninger!K15)/3600,"")</f>
        <v/>
      </c>
      <c r="AV17" s="18" t="str">
        <f>IF($J17="OK",$AJ17+$AK17-5.5993*($G17*Forudsætninger!L14+$H17*Forudsætninger!L15)/3600,"")</f>
        <v/>
      </c>
      <c r="AW17" s="18" t="str">
        <f>IF($J17="OK",$AJ17+$AK17-5.5993*($G17*Forudsætninger!M14+$H17*Forudsætninger!M15)/3600,"")</f>
        <v/>
      </c>
      <c r="AX17" s="6" t="str">
        <f t="shared" si="19"/>
        <v/>
      </c>
      <c r="AY17" s="6" t="str">
        <f t="shared" si="20"/>
        <v/>
      </c>
      <c r="AZ17" s="6" t="str">
        <f t="shared" si="21"/>
        <v/>
      </c>
      <c r="BA17" s="6" t="str">
        <f t="shared" si="22"/>
        <v/>
      </c>
      <c r="BB17" s="6" t="str">
        <f t="shared" si="23"/>
        <v/>
      </c>
      <c r="BC17" s="6" t="str">
        <f t="shared" si="24"/>
        <v/>
      </c>
      <c r="BD17" s="6" t="str">
        <f t="shared" si="25"/>
        <v/>
      </c>
      <c r="BE17" s="6" t="str">
        <f t="shared" si="26"/>
        <v/>
      </c>
      <c r="BF17" s="6" t="str">
        <f t="shared" si="27"/>
        <v/>
      </c>
      <c r="BG17" s="6" t="str">
        <f t="shared" si="28"/>
        <v/>
      </c>
      <c r="BH17" s="6" t="str">
        <f t="shared" si="29"/>
        <v/>
      </c>
      <c r="BI17" s="6" t="str">
        <f t="shared" si="30"/>
        <v/>
      </c>
      <c r="BJ17" s="6" t="str">
        <f t="shared" si="31"/>
        <v/>
      </c>
      <c r="BK17" s="6" t="str">
        <f t="shared" si="32"/>
        <v/>
      </c>
      <c r="BL17" s="6" t="str">
        <f t="shared" si="33"/>
        <v/>
      </c>
      <c r="BM17" s="6" t="str">
        <f t="shared" si="34"/>
        <v/>
      </c>
      <c r="BN17" s="6" t="str">
        <f t="shared" si="35"/>
        <v/>
      </c>
      <c r="BO17" s="6" t="str">
        <f t="shared" si="36"/>
        <v/>
      </c>
      <c r="BP17" s="6" t="str">
        <f t="shared" si="37"/>
        <v/>
      </c>
      <c r="BQ17" s="6" t="str">
        <f t="shared" si="38"/>
        <v/>
      </c>
      <c r="BR17" s="6" t="str">
        <f t="shared" si="39"/>
        <v/>
      </c>
      <c r="BS17" s="6" t="str">
        <f t="shared" si="40"/>
        <v/>
      </c>
      <c r="BT17" s="6" t="str">
        <f t="shared" si="41"/>
        <v/>
      </c>
      <c r="BU17" s="6" t="str">
        <f t="shared" si="42"/>
        <v/>
      </c>
      <c r="BV17" s="6" t="str">
        <f t="shared" si="43"/>
        <v/>
      </c>
      <c r="BW17" s="6" t="str">
        <f t="shared" si="44"/>
        <v/>
      </c>
      <c r="BX17" s="6" t="str">
        <f t="shared" si="45"/>
        <v/>
      </c>
      <c r="BY17" s="6" t="str">
        <f t="shared" si="46"/>
        <v/>
      </c>
      <c r="BZ17" s="6" t="str">
        <f t="shared" si="47"/>
        <v/>
      </c>
      <c r="CA17" s="6" t="str">
        <f t="shared" si="48"/>
        <v/>
      </c>
      <c r="CB17" s="6" t="str">
        <f t="shared" si="49"/>
        <v/>
      </c>
      <c r="CC17" s="6" t="str">
        <f t="shared" si="50"/>
        <v/>
      </c>
      <c r="CD17" s="6" t="str">
        <f t="shared" si="51"/>
        <v/>
      </c>
      <c r="CE17" s="6" t="str">
        <f t="shared" si="52"/>
        <v/>
      </c>
      <c r="CF17" s="6" t="str">
        <f t="shared" si="53"/>
        <v/>
      </c>
      <c r="CG17" s="6" t="str">
        <f t="shared" si="54"/>
        <v/>
      </c>
      <c r="CH17" s="6" t="str">
        <f t="shared" si="55"/>
        <v/>
      </c>
      <c r="CI17" s="6" t="str">
        <f t="shared" si="56"/>
        <v/>
      </c>
      <c r="CJ17" s="6" t="str">
        <f t="shared" si="57"/>
        <v/>
      </c>
      <c r="CK17" s="6" t="str">
        <f t="shared" si="58"/>
        <v/>
      </c>
      <c r="CL17" s="6" t="str">
        <f t="shared" si="59"/>
        <v/>
      </c>
      <c r="CM17" s="6" t="str">
        <f t="shared" si="60"/>
        <v/>
      </c>
      <c r="CN17" s="6" t="str">
        <f t="shared" si="61"/>
        <v/>
      </c>
      <c r="CO17" s="6" t="str">
        <f t="shared" si="62"/>
        <v/>
      </c>
      <c r="CP17" s="6" t="str">
        <f t="shared" si="63"/>
        <v/>
      </c>
      <c r="CQ17" s="6" t="str">
        <f t="shared" si="64"/>
        <v/>
      </c>
      <c r="CR17" s="6" t="str">
        <f t="shared" si="65"/>
        <v/>
      </c>
      <c r="CS17" s="6" t="str">
        <f t="shared" si="66"/>
        <v/>
      </c>
      <c r="CT17" s="6" t="str">
        <f t="shared" si="67"/>
        <v/>
      </c>
      <c r="CU17" s="6" t="str">
        <f t="shared" si="68"/>
        <v/>
      </c>
      <c r="CV17" s="6" t="str">
        <f t="shared" si="69"/>
        <v/>
      </c>
      <c r="CW17" s="6" t="str">
        <f t="shared" si="70"/>
        <v/>
      </c>
      <c r="CX17" s="6" t="str">
        <f t="shared" si="71"/>
        <v/>
      </c>
      <c r="CY17" s="6" t="str">
        <f t="shared" si="72"/>
        <v/>
      </c>
      <c r="CZ17" s="6" t="str">
        <f t="shared" si="73"/>
        <v/>
      </c>
      <c r="DA17" s="6" t="str">
        <f t="shared" si="74"/>
        <v/>
      </c>
      <c r="DB17" s="6" t="str">
        <f t="shared" si="75"/>
        <v/>
      </c>
      <c r="DC17" s="6" t="str">
        <f t="shared" si="76"/>
        <v/>
      </c>
      <c r="DD17" s="6" t="str">
        <f t="shared" si="77"/>
        <v/>
      </c>
      <c r="DE17" s="6" t="str">
        <f t="shared" si="78"/>
        <v/>
      </c>
      <c r="DF17" s="6" t="str">
        <f t="shared" si="79"/>
        <v/>
      </c>
      <c r="DG17" s="6" t="str">
        <f t="shared" si="80"/>
        <v/>
      </c>
      <c r="DH17" s="6" t="str">
        <f t="shared" si="81"/>
        <v/>
      </c>
      <c r="DI17" s="6" t="str">
        <f t="shared" si="82"/>
        <v/>
      </c>
      <c r="DJ17" s="6" t="str">
        <f t="shared" si="83"/>
        <v/>
      </c>
      <c r="DK17" s="6" t="str">
        <f t="shared" si="84"/>
        <v/>
      </c>
      <c r="DL17" s="6" t="str">
        <f t="shared" si="85"/>
        <v/>
      </c>
      <c r="DM17" s="6" t="str">
        <f t="shared" si="86"/>
        <v/>
      </c>
      <c r="DN17" s="6" t="str">
        <f t="shared" si="87"/>
        <v/>
      </c>
      <c r="DO17" s="6" t="str">
        <f t="shared" si="88"/>
        <v/>
      </c>
      <c r="DP17" s="6" t="str">
        <f t="shared" si="89"/>
        <v/>
      </c>
      <c r="DQ17" s="6" t="str">
        <f t="shared" si="90"/>
        <v/>
      </c>
    </row>
    <row r="18" spans="1:121" x14ac:dyDescent="0.25">
      <c r="A18" s="9">
        <v>11</v>
      </c>
      <c r="B18" s="1"/>
      <c r="C18" s="1"/>
      <c r="D18" s="1"/>
      <c r="E18" s="1"/>
      <c r="F18" s="1"/>
      <c r="G18" s="1"/>
      <c r="H18" s="1"/>
      <c r="I18" s="1"/>
      <c r="J18" s="2" t="str">
        <f t="shared" si="0"/>
        <v/>
      </c>
      <c r="K18" s="3" t="str">
        <f t="shared" si="1"/>
        <v/>
      </c>
      <c r="L18" s="4" t="str">
        <f t="shared" si="2"/>
        <v/>
      </c>
      <c r="M18" s="4" t="str">
        <f t="shared" si="3"/>
        <v/>
      </c>
      <c r="N18" s="5" t="str">
        <f t="shared" si="4"/>
        <v/>
      </c>
      <c r="O18" s="6" t="str">
        <f>IF(J18="OK",(AX18*Forudsætninger!$B$7+BD18*Forudsætninger!$C$7+BJ18*Forudsætninger!$D$7+BP18*Forudsætninger!$E$7+BV18*Forudsætninger!$F$7+CB18*Forudsætninger!$G$7+CH18*Forudsætninger!$H$7+CN18*Forudsætninger!$I$7+CT18*Forudsætninger!$J$7+CZ18*Forudsætninger!$K$7+DF18*Forudsætninger!$L$7+DL18*Forudsætninger!$M$7)/SUM(Forudsætninger!$B$7:$M$7),"")</f>
        <v/>
      </c>
      <c r="P18" s="6" t="str">
        <f>IF(J18="OK",(AY18*Forudsætninger!$B$7+BE18*Forudsætninger!$C$7+BK18*Forudsætninger!$D$7+BQ18*Forudsætninger!$E$7+BW18*Forudsætninger!$F$7+CC18*Forudsætninger!$G$7+CI18*Forudsætninger!$H$7+CO18*Forudsætninger!$I$7+CU18*Forudsætninger!$J$7+DA18*Forudsætninger!$K$7+DG18*Forudsætninger!$L$7+DM18*Forudsætninger!$M$7)/SUM(Forudsætninger!$B$7:$M$7),"")</f>
        <v/>
      </c>
      <c r="Q18" s="6" t="str">
        <f>IF(J18="OK",(AZ18*Forudsætninger!$B$7+BF18*Forudsætninger!$C$7+BL18*Forudsætninger!$D$7+BR18*Forudsætninger!$E$7+BX18*Forudsætninger!$F$7+CD18*Forudsætninger!$G$7+CJ18*Forudsætninger!$H$7+CP18*Forudsætninger!$I$7+CV18*Forudsætninger!$J$7+DB18*Forudsætninger!$K$7+DH18*Forudsætninger!$L$7+DN18*Forudsætninger!$M$7)/SUM(Forudsætninger!$B$7:$M$7),"")</f>
        <v/>
      </c>
      <c r="R18" s="6" t="str">
        <f>IF(J18="OK",(BA18*Forudsætninger!$B$7+BG18*Forudsætninger!$C$7+BM18*Forudsætninger!$D$7+BS18*Forudsætninger!$E$7+BY18*Forudsætninger!$F$7+CE18*Forudsætninger!$G$7+CK18*Forudsætninger!$H$7+CQ18*Forudsætninger!$I$7+CW18*Forudsætninger!$J$7+DC18*Forudsætninger!$K$7+DI18*Forudsætninger!$L$7+DO18*Forudsætninger!$M$7)/SUM(Forudsætninger!$B$7:$M$7),"")</f>
        <v/>
      </c>
      <c r="S18" s="6" t="str">
        <f>IF(J18="OK",(BB18*Forudsætninger!$B$7+BH18*Forudsætninger!$C$7+BN18*Forudsætninger!$D$7+BT18*Forudsætninger!$E$7+BZ18*Forudsætninger!$F$7+CF18*Forudsætninger!$G$7+CL18*Forudsætninger!$H$7+CR18*Forudsætninger!$I$7+CX18*Forudsætninger!$J$7+DD18*Forudsætninger!$K$7+DJ18*Forudsætninger!$L$7+DP18*Forudsætninger!$M$7)/SUM(Forudsætninger!$B$7:$M$7),"")</f>
        <v/>
      </c>
      <c r="T18" s="6" t="str">
        <f>IF(J18="OK",(BC18*Forudsætninger!$B$7+BI18*Forudsætninger!$C$7+BO18*Forudsætninger!$D$7+BU18*Forudsætninger!$E$7+CA18*Forudsætninger!$F$7+CG18*Forudsætninger!$G$7+CM18*Forudsætninger!$H$7+CS18*Forudsætninger!$I$7+CY18*Forudsætninger!$J$7+DE18*Forudsætninger!$K$7+DK18*Forudsætninger!$L$7+DQ18*Forudsætninger!$M$7)/SUM(Forudsætninger!$B$7:$M$7),"")</f>
        <v/>
      </c>
      <c r="U18" s="7" t="str">
        <f>IF(AND(K18="OK",J18="OK"),(O18*3+P18*2+Q18-R18-S18*2-T18*3)*I18*SUM(Forudsætninger!$B$7:$M$7),"")</f>
        <v/>
      </c>
      <c r="V18" s="49" t="str">
        <f t="shared" si="5"/>
        <v/>
      </c>
      <c r="W18" s="49" t="str">
        <f t="shared" si="6"/>
        <v/>
      </c>
      <c r="X18" s="49" t="str">
        <f t="shared" si="7"/>
        <v/>
      </c>
      <c r="Y18" s="49" t="str">
        <f t="shared" si="8"/>
        <v/>
      </c>
      <c r="Z18" s="49" t="str">
        <f t="shared" si="9"/>
        <v/>
      </c>
      <c r="AA18" s="49" t="str">
        <f t="shared" si="10"/>
        <v/>
      </c>
      <c r="AB18" s="49" t="str">
        <f t="shared" si="11"/>
        <v/>
      </c>
      <c r="AC18" s="49" t="str">
        <f t="shared" si="12"/>
        <v/>
      </c>
      <c r="AD18" s="49" t="str">
        <f t="shared" si="13"/>
        <v/>
      </c>
      <c r="AE18" s="49" t="str">
        <f t="shared" si="14"/>
        <v/>
      </c>
      <c r="AF18" s="49" t="str">
        <f t="shared" si="15"/>
        <v/>
      </c>
      <c r="AG18" s="49" t="str">
        <f t="shared" si="16"/>
        <v/>
      </c>
      <c r="AJ18" s="18">
        <f t="shared" si="17"/>
        <v>0</v>
      </c>
      <c r="AK18" s="18">
        <f t="shared" si="18"/>
        <v>0</v>
      </c>
      <c r="AL18" s="18" t="str">
        <f>IF($J18="OK",$AJ18+$AK18-5.5993*($G18*Forudsætninger!B15+$H18*Forudsætninger!B16)/3600,"")</f>
        <v/>
      </c>
      <c r="AM18" s="18" t="str">
        <f>IF($J18="OK",$AJ18+$AK18-5.5993*($G18*Forudsætninger!C15+$H18*Forudsætninger!C16)/3600,"")</f>
        <v/>
      </c>
      <c r="AN18" s="18" t="str">
        <f>IF($J18="OK",$AJ18+$AK18-5.5993*($G18*Forudsætninger!D15+$H18*Forudsætninger!D16)/3600,"")</f>
        <v/>
      </c>
      <c r="AO18" s="18" t="str">
        <f>IF($J18="OK",$AJ18+$AK18-5.5993*($G18*Forudsætninger!E15+$H18*Forudsætninger!E16)/3600,"")</f>
        <v/>
      </c>
      <c r="AP18" s="18" t="str">
        <f>IF($J18="OK",$AJ18+$AK18-5.5993*($G18*Forudsætninger!F15+$H18*Forudsætninger!F16)/3600,"")</f>
        <v/>
      </c>
      <c r="AQ18" s="18" t="str">
        <f>IF($J18="OK",$AJ18+$AK18-5.5993*($G18*Forudsætninger!G15+$H18*Forudsætninger!G16)/3600,"")</f>
        <v/>
      </c>
      <c r="AR18" s="18" t="str">
        <f>IF($J18="OK",$AJ18+$AK18-5.5993*($G18*Forudsætninger!H15+$H18*Forudsætninger!H16)/3600,"")</f>
        <v/>
      </c>
      <c r="AS18" s="18" t="str">
        <f>IF($J18="OK",$AJ18+$AK18-5.5993*($G18*Forudsætninger!I15+$H18*Forudsætninger!I16)/3600,"")</f>
        <v/>
      </c>
      <c r="AT18" s="18" t="str">
        <f>IF($J18="OK",$AJ18+$AK18-5.5993*($G18*Forudsætninger!J15+$H18*Forudsætninger!J16)/3600,"")</f>
        <v/>
      </c>
      <c r="AU18" s="18" t="str">
        <f>IF($J18="OK",$AJ18+$AK18-5.5993*($G18*Forudsætninger!K15+$H18*Forudsætninger!K16)/3600,"")</f>
        <v/>
      </c>
      <c r="AV18" s="18" t="str">
        <f>IF($J18="OK",$AJ18+$AK18-5.5993*($G18*Forudsætninger!L15+$H18*Forudsætninger!L16)/3600,"")</f>
        <v/>
      </c>
      <c r="AW18" s="18" t="str">
        <f>IF($J18="OK",$AJ18+$AK18-5.5993*($G18*Forudsætninger!M15+$H18*Forudsætninger!M16)/3600,"")</f>
        <v/>
      </c>
      <c r="AX18" s="6" t="str">
        <f t="shared" si="19"/>
        <v/>
      </c>
      <c r="AY18" s="6" t="str">
        <f t="shared" si="20"/>
        <v/>
      </c>
      <c r="AZ18" s="6" t="str">
        <f t="shared" si="21"/>
        <v/>
      </c>
      <c r="BA18" s="6" t="str">
        <f t="shared" si="22"/>
        <v/>
      </c>
      <c r="BB18" s="6" t="str">
        <f t="shared" si="23"/>
        <v/>
      </c>
      <c r="BC18" s="6" t="str">
        <f t="shared" si="24"/>
        <v/>
      </c>
      <c r="BD18" s="6" t="str">
        <f t="shared" si="25"/>
        <v/>
      </c>
      <c r="BE18" s="6" t="str">
        <f t="shared" si="26"/>
        <v/>
      </c>
      <c r="BF18" s="6" t="str">
        <f t="shared" si="27"/>
        <v/>
      </c>
      <c r="BG18" s="6" t="str">
        <f t="shared" si="28"/>
        <v/>
      </c>
      <c r="BH18" s="6" t="str">
        <f t="shared" si="29"/>
        <v/>
      </c>
      <c r="BI18" s="6" t="str">
        <f t="shared" si="30"/>
        <v/>
      </c>
      <c r="BJ18" s="6" t="str">
        <f t="shared" si="31"/>
        <v/>
      </c>
      <c r="BK18" s="6" t="str">
        <f t="shared" si="32"/>
        <v/>
      </c>
      <c r="BL18" s="6" t="str">
        <f t="shared" si="33"/>
        <v/>
      </c>
      <c r="BM18" s="6" t="str">
        <f t="shared" si="34"/>
        <v/>
      </c>
      <c r="BN18" s="6" t="str">
        <f t="shared" si="35"/>
        <v/>
      </c>
      <c r="BO18" s="6" t="str">
        <f t="shared" si="36"/>
        <v/>
      </c>
      <c r="BP18" s="6" t="str">
        <f t="shared" si="37"/>
        <v/>
      </c>
      <c r="BQ18" s="6" t="str">
        <f t="shared" si="38"/>
        <v/>
      </c>
      <c r="BR18" s="6" t="str">
        <f t="shared" si="39"/>
        <v/>
      </c>
      <c r="BS18" s="6" t="str">
        <f t="shared" si="40"/>
        <v/>
      </c>
      <c r="BT18" s="6" t="str">
        <f t="shared" si="41"/>
        <v/>
      </c>
      <c r="BU18" s="6" t="str">
        <f t="shared" si="42"/>
        <v/>
      </c>
      <c r="BV18" s="6" t="str">
        <f t="shared" si="43"/>
        <v/>
      </c>
      <c r="BW18" s="6" t="str">
        <f t="shared" si="44"/>
        <v/>
      </c>
      <c r="BX18" s="6" t="str">
        <f t="shared" si="45"/>
        <v/>
      </c>
      <c r="BY18" s="6" t="str">
        <f t="shared" si="46"/>
        <v/>
      </c>
      <c r="BZ18" s="6" t="str">
        <f t="shared" si="47"/>
        <v/>
      </c>
      <c r="CA18" s="6" t="str">
        <f t="shared" si="48"/>
        <v/>
      </c>
      <c r="CB18" s="6" t="str">
        <f t="shared" si="49"/>
        <v/>
      </c>
      <c r="CC18" s="6" t="str">
        <f t="shared" si="50"/>
        <v/>
      </c>
      <c r="CD18" s="6" t="str">
        <f t="shared" si="51"/>
        <v/>
      </c>
      <c r="CE18" s="6" t="str">
        <f t="shared" si="52"/>
        <v/>
      </c>
      <c r="CF18" s="6" t="str">
        <f t="shared" si="53"/>
        <v/>
      </c>
      <c r="CG18" s="6" t="str">
        <f t="shared" si="54"/>
        <v/>
      </c>
      <c r="CH18" s="6" t="str">
        <f t="shared" si="55"/>
        <v/>
      </c>
      <c r="CI18" s="6" t="str">
        <f t="shared" si="56"/>
        <v/>
      </c>
      <c r="CJ18" s="6" t="str">
        <f t="shared" si="57"/>
        <v/>
      </c>
      <c r="CK18" s="6" t="str">
        <f t="shared" si="58"/>
        <v/>
      </c>
      <c r="CL18" s="6" t="str">
        <f t="shared" si="59"/>
        <v/>
      </c>
      <c r="CM18" s="6" t="str">
        <f t="shared" si="60"/>
        <v/>
      </c>
      <c r="CN18" s="6" t="str">
        <f t="shared" si="61"/>
        <v/>
      </c>
      <c r="CO18" s="6" t="str">
        <f t="shared" si="62"/>
        <v/>
      </c>
      <c r="CP18" s="6" t="str">
        <f t="shared" si="63"/>
        <v/>
      </c>
      <c r="CQ18" s="6" t="str">
        <f t="shared" si="64"/>
        <v/>
      </c>
      <c r="CR18" s="6" t="str">
        <f t="shared" si="65"/>
        <v/>
      </c>
      <c r="CS18" s="6" t="str">
        <f t="shared" si="66"/>
        <v/>
      </c>
      <c r="CT18" s="6" t="str">
        <f t="shared" si="67"/>
        <v/>
      </c>
      <c r="CU18" s="6" t="str">
        <f t="shared" si="68"/>
        <v/>
      </c>
      <c r="CV18" s="6" t="str">
        <f t="shared" si="69"/>
        <v/>
      </c>
      <c r="CW18" s="6" t="str">
        <f t="shared" si="70"/>
        <v/>
      </c>
      <c r="CX18" s="6" t="str">
        <f t="shared" si="71"/>
        <v/>
      </c>
      <c r="CY18" s="6" t="str">
        <f t="shared" si="72"/>
        <v/>
      </c>
      <c r="CZ18" s="6" t="str">
        <f t="shared" si="73"/>
        <v/>
      </c>
      <c r="DA18" s="6" t="str">
        <f t="shared" si="74"/>
        <v/>
      </c>
      <c r="DB18" s="6" t="str">
        <f t="shared" si="75"/>
        <v/>
      </c>
      <c r="DC18" s="6" t="str">
        <f t="shared" si="76"/>
        <v/>
      </c>
      <c r="DD18" s="6" t="str">
        <f t="shared" si="77"/>
        <v/>
      </c>
      <c r="DE18" s="6" t="str">
        <f t="shared" si="78"/>
        <v/>
      </c>
      <c r="DF18" s="6" t="str">
        <f t="shared" si="79"/>
        <v/>
      </c>
      <c r="DG18" s="6" t="str">
        <f t="shared" si="80"/>
        <v/>
      </c>
      <c r="DH18" s="6" t="str">
        <f t="shared" si="81"/>
        <v/>
      </c>
      <c r="DI18" s="6" t="str">
        <f t="shared" si="82"/>
        <v/>
      </c>
      <c r="DJ18" s="6" t="str">
        <f t="shared" si="83"/>
        <v/>
      </c>
      <c r="DK18" s="6" t="str">
        <f t="shared" si="84"/>
        <v/>
      </c>
      <c r="DL18" s="6" t="str">
        <f t="shared" si="85"/>
        <v/>
      </c>
      <c r="DM18" s="6" t="str">
        <f t="shared" si="86"/>
        <v/>
      </c>
      <c r="DN18" s="6" t="str">
        <f t="shared" si="87"/>
        <v/>
      </c>
      <c r="DO18" s="6" t="str">
        <f t="shared" si="88"/>
        <v/>
      </c>
      <c r="DP18" s="6" t="str">
        <f t="shared" si="89"/>
        <v/>
      </c>
      <c r="DQ18" s="6" t="str">
        <f t="shared" si="90"/>
        <v/>
      </c>
    </row>
    <row r="19" spans="1:121" x14ac:dyDescent="0.25">
      <c r="A19" s="9">
        <v>12</v>
      </c>
      <c r="B19" s="1"/>
      <c r="C19" s="1"/>
      <c r="D19" s="1"/>
      <c r="E19" s="1"/>
      <c r="F19" s="1"/>
      <c r="G19" s="1"/>
      <c r="H19" s="1"/>
      <c r="I19" s="1"/>
      <c r="J19" s="2" t="str">
        <f t="shared" si="0"/>
        <v/>
      </c>
      <c r="K19" s="3" t="str">
        <f t="shared" si="1"/>
        <v/>
      </c>
      <c r="L19" s="4" t="str">
        <f t="shared" si="2"/>
        <v/>
      </c>
      <c r="M19" s="4" t="str">
        <f t="shared" si="3"/>
        <v/>
      </c>
      <c r="N19" s="5" t="str">
        <f t="shared" si="4"/>
        <v/>
      </c>
      <c r="O19" s="6" t="str">
        <f>IF(J19="OK",(AX19*Forudsætninger!$B$7+BD19*Forudsætninger!$C$7+BJ19*Forudsætninger!$D$7+BP19*Forudsætninger!$E$7+BV19*Forudsætninger!$F$7+CB19*Forudsætninger!$G$7+CH19*Forudsætninger!$H$7+CN19*Forudsætninger!$I$7+CT19*Forudsætninger!$J$7+CZ19*Forudsætninger!$K$7+DF19*Forudsætninger!$L$7+DL19*Forudsætninger!$M$7)/SUM(Forudsætninger!$B$7:$M$7),"")</f>
        <v/>
      </c>
      <c r="P19" s="6" t="str">
        <f>IF(J19="OK",(AY19*Forudsætninger!$B$7+BE19*Forudsætninger!$C$7+BK19*Forudsætninger!$D$7+BQ19*Forudsætninger!$E$7+BW19*Forudsætninger!$F$7+CC19*Forudsætninger!$G$7+CI19*Forudsætninger!$H$7+CO19*Forudsætninger!$I$7+CU19*Forudsætninger!$J$7+DA19*Forudsætninger!$K$7+DG19*Forudsætninger!$L$7+DM19*Forudsætninger!$M$7)/SUM(Forudsætninger!$B$7:$M$7),"")</f>
        <v/>
      </c>
      <c r="Q19" s="6" t="str">
        <f>IF(J19="OK",(AZ19*Forudsætninger!$B$7+BF19*Forudsætninger!$C$7+BL19*Forudsætninger!$D$7+BR19*Forudsætninger!$E$7+BX19*Forudsætninger!$F$7+CD19*Forudsætninger!$G$7+CJ19*Forudsætninger!$H$7+CP19*Forudsætninger!$I$7+CV19*Forudsætninger!$J$7+DB19*Forudsætninger!$K$7+DH19*Forudsætninger!$L$7+DN19*Forudsætninger!$M$7)/SUM(Forudsætninger!$B$7:$M$7),"")</f>
        <v/>
      </c>
      <c r="R19" s="6" t="str">
        <f>IF(J19="OK",(BA19*Forudsætninger!$B$7+BG19*Forudsætninger!$C$7+BM19*Forudsætninger!$D$7+BS19*Forudsætninger!$E$7+BY19*Forudsætninger!$F$7+CE19*Forudsætninger!$G$7+CK19*Forudsætninger!$H$7+CQ19*Forudsætninger!$I$7+CW19*Forudsætninger!$J$7+DC19*Forudsætninger!$K$7+DI19*Forudsætninger!$L$7+DO19*Forudsætninger!$M$7)/SUM(Forudsætninger!$B$7:$M$7),"")</f>
        <v/>
      </c>
      <c r="S19" s="6" t="str">
        <f>IF(J19="OK",(BB19*Forudsætninger!$B$7+BH19*Forudsætninger!$C$7+BN19*Forudsætninger!$D$7+BT19*Forudsætninger!$E$7+BZ19*Forudsætninger!$F$7+CF19*Forudsætninger!$G$7+CL19*Forudsætninger!$H$7+CR19*Forudsætninger!$I$7+CX19*Forudsætninger!$J$7+DD19*Forudsætninger!$K$7+DJ19*Forudsætninger!$L$7+DP19*Forudsætninger!$M$7)/SUM(Forudsætninger!$B$7:$M$7),"")</f>
        <v/>
      </c>
      <c r="T19" s="6" t="str">
        <f>IF(J19="OK",(BC19*Forudsætninger!$B$7+BI19*Forudsætninger!$C$7+BO19*Forudsætninger!$D$7+BU19*Forudsætninger!$E$7+CA19*Forudsætninger!$F$7+CG19*Forudsætninger!$G$7+CM19*Forudsætninger!$H$7+CS19*Forudsætninger!$I$7+CY19*Forudsætninger!$J$7+DE19*Forudsætninger!$K$7+DK19*Forudsætninger!$L$7+DQ19*Forudsætninger!$M$7)/SUM(Forudsætninger!$B$7:$M$7),"")</f>
        <v/>
      </c>
      <c r="U19" s="7" t="str">
        <f>IF(AND(K19="OK",J19="OK"),(O19*3+P19*2+Q19-R19-S19*2-T19*3)*I19*SUM(Forudsætninger!$B$7:$M$7),"")</f>
        <v/>
      </c>
      <c r="V19" s="49" t="str">
        <f t="shared" si="5"/>
        <v/>
      </c>
      <c r="W19" s="49" t="str">
        <f t="shared" si="6"/>
        <v/>
      </c>
      <c r="X19" s="49" t="str">
        <f t="shared" si="7"/>
        <v/>
      </c>
      <c r="Y19" s="49" t="str">
        <f t="shared" si="8"/>
        <v/>
      </c>
      <c r="Z19" s="49" t="str">
        <f t="shared" si="9"/>
        <v/>
      </c>
      <c r="AA19" s="49" t="str">
        <f t="shared" si="10"/>
        <v/>
      </c>
      <c r="AB19" s="49" t="str">
        <f t="shared" si="11"/>
        <v/>
      </c>
      <c r="AC19" s="49" t="str">
        <f t="shared" si="12"/>
        <v/>
      </c>
      <c r="AD19" s="49" t="str">
        <f t="shared" si="13"/>
        <v/>
      </c>
      <c r="AE19" s="49" t="str">
        <f t="shared" si="14"/>
        <v/>
      </c>
      <c r="AF19" s="49" t="str">
        <f t="shared" si="15"/>
        <v/>
      </c>
      <c r="AG19" s="49" t="str">
        <f t="shared" si="16"/>
        <v/>
      </c>
      <c r="AJ19" s="18">
        <f t="shared" si="17"/>
        <v>0</v>
      </c>
      <c r="AK19" s="18">
        <f t="shared" si="18"/>
        <v>0</v>
      </c>
      <c r="AL19" s="18" t="str">
        <f>IF($J19="OK",$AJ19+$AK19-5.5993*($G19*Forudsætninger!B16+$H19*Forudsætninger!B17)/3600,"")</f>
        <v/>
      </c>
      <c r="AM19" s="18" t="str">
        <f>IF($J19="OK",$AJ19+$AK19-5.5993*($G19*Forudsætninger!C16+$H19*Forudsætninger!C17)/3600,"")</f>
        <v/>
      </c>
      <c r="AN19" s="18" t="str">
        <f>IF($J19="OK",$AJ19+$AK19-5.5993*($G19*Forudsætninger!D16+$H19*Forudsætninger!D17)/3600,"")</f>
        <v/>
      </c>
      <c r="AO19" s="18" t="str">
        <f>IF($J19="OK",$AJ19+$AK19-5.5993*($G19*Forudsætninger!E16+$H19*Forudsætninger!E17)/3600,"")</f>
        <v/>
      </c>
      <c r="AP19" s="18" t="str">
        <f>IF($J19="OK",$AJ19+$AK19-5.5993*($G19*Forudsætninger!F16+$H19*Forudsætninger!F17)/3600,"")</f>
        <v/>
      </c>
      <c r="AQ19" s="18" t="str">
        <f>IF($J19="OK",$AJ19+$AK19-5.5993*($G19*Forudsætninger!G16+$H19*Forudsætninger!G17)/3600,"")</f>
        <v/>
      </c>
      <c r="AR19" s="18" t="str">
        <f>IF($J19="OK",$AJ19+$AK19-5.5993*($G19*Forudsætninger!H16+$H19*Forudsætninger!H17)/3600,"")</f>
        <v/>
      </c>
      <c r="AS19" s="18" t="str">
        <f>IF($J19="OK",$AJ19+$AK19-5.5993*($G19*Forudsætninger!I16+$H19*Forudsætninger!I17)/3600,"")</f>
        <v/>
      </c>
      <c r="AT19" s="18" t="str">
        <f>IF($J19="OK",$AJ19+$AK19-5.5993*($G19*Forudsætninger!J16+$H19*Forudsætninger!J17)/3600,"")</f>
        <v/>
      </c>
      <c r="AU19" s="18" t="str">
        <f>IF($J19="OK",$AJ19+$AK19-5.5993*($G19*Forudsætninger!K16+$H19*Forudsætninger!K17)/3600,"")</f>
        <v/>
      </c>
      <c r="AV19" s="18" t="str">
        <f>IF($J19="OK",$AJ19+$AK19-5.5993*($G19*Forudsætninger!L16+$H19*Forudsætninger!L17)/3600,"")</f>
        <v/>
      </c>
      <c r="AW19" s="18" t="str">
        <f>IF($J19="OK",$AJ19+$AK19-5.5993*($G19*Forudsætninger!M16+$H19*Forudsætninger!M17)/3600,"")</f>
        <v/>
      </c>
      <c r="AX19" s="6" t="str">
        <f t="shared" si="19"/>
        <v/>
      </c>
      <c r="AY19" s="6" t="str">
        <f t="shared" si="20"/>
        <v/>
      </c>
      <c r="AZ19" s="6" t="str">
        <f t="shared" si="21"/>
        <v/>
      </c>
      <c r="BA19" s="6" t="str">
        <f t="shared" si="22"/>
        <v/>
      </c>
      <c r="BB19" s="6" t="str">
        <f t="shared" si="23"/>
        <v/>
      </c>
      <c r="BC19" s="6" t="str">
        <f t="shared" si="24"/>
        <v/>
      </c>
      <c r="BD19" s="6" t="str">
        <f t="shared" si="25"/>
        <v/>
      </c>
      <c r="BE19" s="6" t="str">
        <f t="shared" si="26"/>
        <v/>
      </c>
      <c r="BF19" s="6" t="str">
        <f t="shared" si="27"/>
        <v/>
      </c>
      <c r="BG19" s="6" t="str">
        <f t="shared" si="28"/>
        <v/>
      </c>
      <c r="BH19" s="6" t="str">
        <f t="shared" si="29"/>
        <v/>
      </c>
      <c r="BI19" s="6" t="str">
        <f t="shared" si="30"/>
        <v/>
      </c>
      <c r="BJ19" s="6" t="str">
        <f t="shared" si="31"/>
        <v/>
      </c>
      <c r="BK19" s="6" t="str">
        <f t="shared" si="32"/>
        <v/>
      </c>
      <c r="BL19" s="6" t="str">
        <f t="shared" si="33"/>
        <v/>
      </c>
      <c r="BM19" s="6" t="str">
        <f t="shared" si="34"/>
        <v/>
      </c>
      <c r="BN19" s="6" t="str">
        <f t="shared" si="35"/>
        <v/>
      </c>
      <c r="BO19" s="6" t="str">
        <f t="shared" si="36"/>
        <v/>
      </c>
      <c r="BP19" s="6" t="str">
        <f t="shared" si="37"/>
        <v/>
      </c>
      <c r="BQ19" s="6" t="str">
        <f t="shared" si="38"/>
        <v/>
      </c>
      <c r="BR19" s="6" t="str">
        <f t="shared" si="39"/>
        <v/>
      </c>
      <c r="BS19" s="6" t="str">
        <f t="shared" si="40"/>
        <v/>
      </c>
      <c r="BT19" s="6" t="str">
        <f t="shared" si="41"/>
        <v/>
      </c>
      <c r="BU19" s="6" t="str">
        <f t="shared" si="42"/>
        <v/>
      </c>
      <c r="BV19" s="6" t="str">
        <f t="shared" si="43"/>
        <v/>
      </c>
      <c r="BW19" s="6" t="str">
        <f t="shared" si="44"/>
        <v/>
      </c>
      <c r="BX19" s="6" t="str">
        <f t="shared" si="45"/>
        <v/>
      </c>
      <c r="BY19" s="6" t="str">
        <f t="shared" si="46"/>
        <v/>
      </c>
      <c r="BZ19" s="6" t="str">
        <f t="shared" si="47"/>
        <v/>
      </c>
      <c r="CA19" s="6" t="str">
        <f t="shared" si="48"/>
        <v/>
      </c>
      <c r="CB19" s="6" t="str">
        <f t="shared" si="49"/>
        <v/>
      </c>
      <c r="CC19" s="6" t="str">
        <f t="shared" si="50"/>
        <v/>
      </c>
      <c r="CD19" s="6" t="str">
        <f t="shared" si="51"/>
        <v/>
      </c>
      <c r="CE19" s="6" t="str">
        <f t="shared" si="52"/>
        <v/>
      </c>
      <c r="CF19" s="6" t="str">
        <f t="shared" si="53"/>
        <v/>
      </c>
      <c r="CG19" s="6" t="str">
        <f t="shared" si="54"/>
        <v/>
      </c>
      <c r="CH19" s="6" t="str">
        <f t="shared" si="55"/>
        <v/>
      </c>
      <c r="CI19" s="6" t="str">
        <f t="shared" si="56"/>
        <v/>
      </c>
      <c r="CJ19" s="6" t="str">
        <f t="shared" si="57"/>
        <v/>
      </c>
      <c r="CK19" s="6" t="str">
        <f t="shared" si="58"/>
        <v/>
      </c>
      <c r="CL19" s="6" t="str">
        <f t="shared" si="59"/>
        <v/>
      </c>
      <c r="CM19" s="6" t="str">
        <f t="shared" si="60"/>
        <v/>
      </c>
      <c r="CN19" s="6" t="str">
        <f t="shared" si="61"/>
        <v/>
      </c>
      <c r="CO19" s="6" t="str">
        <f t="shared" si="62"/>
        <v/>
      </c>
      <c r="CP19" s="6" t="str">
        <f t="shared" si="63"/>
        <v/>
      </c>
      <c r="CQ19" s="6" t="str">
        <f t="shared" si="64"/>
        <v/>
      </c>
      <c r="CR19" s="6" t="str">
        <f t="shared" si="65"/>
        <v/>
      </c>
      <c r="CS19" s="6" t="str">
        <f t="shared" si="66"/>
        <v/>
      </c>
      <c r="CT19" s="6" t="str">
        <f t="shared" si="67"/>
        <v/>
      </c>
      <c r="CU19" s="6" t="str">
        <f t="shared" si="68"/>
        <v/>
      </c>
      <c r="CV19" s="6" t="str">
        <f t="shared" si="69"/>
        <v/>
      </c>
      <c r="CW19" s="6" t="str">
        <f t="shared" si="70"/>
        <v/>
      </c>
      <c r="CX19" s="6" t="str">
        <f t="shared" si="71"/>
        <v/>
      </c>
      <c r="CY19" s="6" t="str">
        <f t="shared" si="72"/>
        <v/>
      </c>
      <c r="CZ19" s="6" t="str">
        <f t="shared" si="73"/>
        <v/>
      </c>
      <c r="DA19" s="6" t="str">
        <f t="shared" si="74"/>
        <v/>
      </c>
      <c r="DB19" s="6" t="str">
        <f t="shared" si="75"/>
        <v/>
      </c>
      <c r="DC19" s="6" t="str">
        <f t="shared" si="76"/>
        <v/>
      </c>
      <c r="DD19" s="6" t="str">
        <f t="shared" si="77"/>
        <v/>
      </c>
      <c r="DE19" s="6" t="str">
        <f t="shared" si="78"/>
        <v/>
      </c>
      <c r="DF19" s="6" t="str">
        <f t="shared" si="79"/>
        <v/>
      </c>
      <c r="DG19" s="6" t="str">
        <f t="shared" si="80"/>
        <v/>
      </c>
      <c r="DH19" s="6" t="str">
        <f t="shared" si="81"/>
        <v/>
      </c>
      <c r="DI19" s="6" t="str">
        <f t="shared" si="82"/>
        <v/>
      </c>
      <c r="DJ19" s="6" t="str">
        <f t="shared" si="83"/>
        <v/>
      </c>
      <c r="DK19" s="6" t="str">
        <f t="shared" si="84"/>
        <v/>
      </c>
      <c r="DL19" s="6" t="str">
        <f t="shared" si="85"/>
        <v/>
      </c>
      <c r="DM19" s="6" t="str">
        <f t="shared" si="86"/>
        <v/>
      </c>
      <c r="DN19" s="6" t="str">
        <f t="shared" si="87"/>
        <v/>
      </c>
      <c r="DO19" s="6" t="str">
        <f t="shared" si="88"/>
        <v/>
      </c>
      <c r="DP19" s="6" t="str">
        <f t="shared" si="89"/>
        <v/>
      </c>
      <c r="DQ19" s="6" t="str">
        <f t="shared" si="90"/>
        <v/>
      </c>
    </row>
    <row r="20" spans="1:121" x14ac:dyDescent="0.25">
      <c r="A20" s="9">
        <v>13</v>
      </c>
      <c r="B20" s="1"/>
      <c r="C20" s="1"/>
      <c r="D20" s="1"/>
      <c r="E20" s="1"/>
      <c r="F20" s="1"/>
      <c r="G20" s="1"/>
      <c r="H20" s="1"/>
      <c r="I20" s="1"/>
      <c r="J20" s="2" t="str">
        <f t="shared" si="0"/>
        <v/>
      </c>
      <c r="K20" s="3" t="str">
        <f t="shared" si="1"/>
        <v/>
      </c>
      <c r="L20" s="4" t="str">
        <f t="shared" si="2"/>
        <v/>
      </c>
      <c r="M20" s="4" t="str">
        <f t="shared" si="3"/>
        <v/>
      </c>
      <c r="N20" s="5" t="str">
        <f t="shared" si="4"/>
        <v/>
      </c>
      <c r="O20" s="6" t="str">
        <f>IF(J20="OK",(AX20*Forudsætninger!$B$7+BD20*Forudsætninger!$C$7+BJ20*Forudsætninger!$D$7+BP20*Forudsætninger!$E$7+BV20*Forudsætninger!$F$7+CB20*Forudsætninger!$G$7+CH20*Forudsætninger!$H$7+CN20*Forudsætninger!$I$7+CT20*Forudsætninger!$J$7+CZ20*Forudsætninger!$K$7+DF20*Forudsætninger!$L$7+DL20*Forudsætninger!$M$7)/SUM(Forudsætninger!$B$7:$M$7),"")</f>
        <v/>
      </c>
      <c r="P20" s="6" t="str">
        <f>IF(J20="OK",(AY20*Forudsætninger!$B$7+BE20*Forudsætninger!$C$7+BK20*Forudsætninger!$D$7+BQ20*Forudsætninger!$E$7+BW20*Forudsætninger!$F$7+CC20*Forudsætninger!$G$7+CI20*Forudsætninger!$H$7+CO20*Forudsætninger!$I$7+CU20*Forudsætninger!$J$7+DA20*Forudsætninger!$K$7+DG20*Forudsætninger!$L$7+DM20*Forudsætninger!$M$7)/SUM(Forudsætninger!$B$7:$M$7),"")</f>
        <v/>
      </c>
      <c r="Q20" s="6" t="str">
        <f>IF(J20="OK",(AZ20*Forudsætninger!$B$7+BF20*Forudsætninger!$C$7+BL20*Forudsætninger!$D$7+BR20*Forudsætninger!$E$7+BX20*Forudsætninger!$F$7+CD20*Forudsætninger!$G$7+CJ20*Forudsætninger!$H$7+CP20*Forudsætninger!$I$7+CV20*Forudsætninger!$J$7+DB20*Forudsætninger!$K$7+DH20*Forudsætninger!$L$7+DN20*Forudsætninger!$M$7)/SUM(Forudsætninger!$B$7:$M$7),"")</f>
        <v/>
      </c>
      <c r="R20" s="6" t="str">
        <f>IF(J20="OK",(BA20*Forudsætninger!$B$7+BG20*Forudsætninger!$C$7+BM20*Forudsætninger!$D$7+BS20*Forudsætninger!$E$7+BY20*Forudsætninger!$F$7+CE20*Forudsætninger!$G$7+CK20*Forudsætninger!$H$7+CQ20*Forudsætninger!$I$7+CW20*Forudsætninger!$J$7+DC20*Forudsætninger!$K$7+DI20*Forudsætninger!$L$7+DO20*Forudsætninger!$M$7)/SUM(Forudsætninger!$B$7:$M$7),"")</f>
        <v/>
      </c>
      <c r="S20" s="6" t="str">
        <f>IF(J20="OK",(BB20*Forudsætninger!$B$7+BH20*Forudsætninger!$C$7+BN20*Forudsætninger!$D$7+BT20*Forudsætninger!$E$7+BZ20*Forudsætninger!$F$7+CF20*Forudsætninger!$G$7+CL20*Forudsætninger!$H$7+CR20*Forudsætninger!$I$7+CX20*Forudsætninger!$J$7+DD20*Forudsætninger!$K$7+DJ20*Forudsætninger!$L$7+DP20*Forudsætninger!$M$7)/SUM(Forudsætninger!$B$7:$M$7),"")</f>
        <v/>
      </c>
      <c r="T20" s="6" t="str">
        <f>IF(J20="OK",(BC20*Forudsætninger!$B$7+BI20*Forudsætninger!$C$7+BO20*Forudsætninger!$D$7+BU20*Forudsætninger!$E$7+CA20*Forudsætninger!$F$7+CG20*Forudsætninger!$G$7+CM20*Forudsætninger!$H$7+CS20*Forudsætninger!$I$7+CY20*Forudsætninger!$J$7+DE20*Forudsætninger!$K$7+DK20*Forudsætninger!$L$7+DQ20*Forudsætninger!$M$7)/SUM(Forudsætninger!$B$7:$M$7),"")</f>
        <v/>
      </c>
      <c r="U20" s="7" t="str">
        <f>IF(AND(K20="OK",J20="OK"),(O20*3+P20*2+Q20-R20-S20*2-T20*3)*I20*SUM(Forudsætninger!$B$7:$M$7),"")</f>
        <v/>
      </c>
      <c r="V20" s="49" t="str">
        <f t="shared" si="5"/>
        <v/>
      </c>
      <c r="W20" s="49" t="str">
        <f t="shared" si="6"/>
        <v/>
      </c>
      <c r="X20" s="49" t="str">
        <f t="shared" si="7"/>
        <v/>
      </c>
      <c r="Y20" s="49" t="str">
        <f t="shared" si="8"/>
        <v/>
      </c>
      <c r="Z20" s="49" t="str">
        <f t="shared" si="9"/>
        <v/>
      </c>
      <c r="AA20" s="49" t="str">
        <f t="shared" si="10"/>
        <v/>
      </c>
      <c r="AB20" s="49" t="str">
        <f t="shared" si="11"/>
        <v/>
      </c>
      <c r="AC20" s="49" t="str">
        <f t="shared" si="12"/>
        <v/>
      </c>
      <c r="AD20" s="49" t="str">
        <f t="shared" si="13"/>
        <v/>
      </c>
      <c r="AE20" s="49" t="str">
        <f t="shared" si="14"/>
        <v/>
      </c>
      <c r="AF20" s="49" t="str">
        <f t="shared" si="15"/>
        <v/>
      </c>
      <c r="AG20" s="49" t="str">
        <f t="shared" si="16"/>
        <v/>
      </c>
      <c r="AJ20" s="18">
        <f t="shared" si="17"/>
        <v>0</v>
      </c>
      <c r="AK20" s="18">
        <f t="shared" si="18"/>
        <v>0</v>
      </c>
      <c r="AL20" s="18" t="str">
        <f>IF($J20="OK",$AJ20+$AK20-5.5993*($G20*Forudsætninger!B17+$H20*Forudsætninger!B18)/3600,"")</f>
        <v/>
      </c>
      <c r="AM20" s="18" t="str">
        <f>IF($J20="OK",$AJ20+$AK20-5.5993*($G20*Forudsætninger!C17+$H20*Forudsætninger!C18)/3600,"")</f>
        <v/>
      </c>
      <c r="AN20" s="18" t="str">
        <f>IF($J20="OK",$AJ20+$AK20-5.5993*($G20*Forudsætninger!D17+$H20*Forudsætninger!D18)/3600,"")</f>
        <v/>
      </c>
      <c r="AO20" s="18" t="str">
        <f>IF($J20="OK",$AJ20+$AK20-5.5993*($G20*Forudsætninger!E17+$H20*Forudsætninger!E18)/3600,"")</f>
        <v/>
      </c>
      <c r="AP20" s="18" t="str">
        <f>IF($J20="OK",$AJ20+$AK20-5.5993*($G20*Forudsætninger!F17+$H20*Forudsætninger!F18)/3600,"")</f>
        <v/>
      </c>
      <c r="AQ20" s="18" t="str">
        <f>IF($J20="OK",$AJ20+$AK20-5.5993*($G20*Forudsætninger!G17+$H20*Forudsætninger!G18)/3600,"")</f>
        <v/>
      </c>
      <c r="AR20" s="18" t="str">
        <f>IF($J20="OK",$AJ20+$AK20-5.5993*($G20*Forudsætninger!H17+$H20*Forudsætninger!H18)/3600,"")</f>
        <v/>
      </c>
      <c r="AS20" s="18" t="str">
        <f>IF($J20="OK",$AJ20+$AK20-5.5993*($G20*Forudsætninger!I17+$H20*Forudsætninger!I18)/3600,"")</f>
        <v/>
      </c>
      <c r="AT20" s="18" t="str">
        <f>IF($J20="OK",$AJ20+$AK20-5.5993*($G20*Forudsætninger!J17+$H20*Forudsætninger!J18)/3600,"")</f>
        <v/>
      </c>
      <c r="AU20" s="18" t="str">
        <f>IF($J20="OK",$AJ20+$AK20-5.5993*($G20*Forudsætninger!K17+$H20*Forudsætninger!K18)/3600,"")</f>
        <v/>
      </c>
      <c r="AV20" s="18" t="str">
        <f>IF($J20="OK",$AJ20+$AK20-5.5993*($G20*Forudsætninger!L17+$H20*Forudsætninger!L18)/3600,"")</f>
        <v/>
      </c>
      <c r="AW20" s="18" t="str">
        <f>IF($J20="OK",$AJ20+$AK20-5.5993*($G20*Forudsætninger!M17+$H20*Forudsætninger!M18)/3600,"")</f>
        <v/>
      </c>
      <c r="AX20" s="6" t="str">
        <f t="shared" si="19"/>
        <v/>
      </c>
      <c r="AY20" s="6" t="str">
        <f t="shared" si="20"/>
        <v/>
      </c>
      <c r="AZ20" s="6" t="str">
        <f t="shared" si="21"/>
        <v/>
      </c>
      <c r="BA20" s="6" t="str">
        <f t="shared" si="22"/>
        <v/>
      </c>
      <c r="BB20" s="6" t="str">
        <f t="shared" si="23"/>
        <v/>
      </c>
      <c r="BC20" s="6" t="str">
        <f t="shared" si="24"/>
        <v/>
      </c>
      <c r="BD20" s="6" t="str">
        <f t="shared" si="25"/>
        <v/>
      </c>
      <c r="BE20" s="6" t="str">
        <f t="shared" si="26"/>
        <v/>
      </c>
      <c r="BF20" s="6" t="str">
        <f t="shared" si="27"/>
        <v/>
      </c>
      <c r="BG20" s="6" t="str">
        <f t="shared" si="28"/>
        <v/>
      </c>
      <c r="BH20" s="6" t="str">
        <f t="shared" si="29"/>
        <v/>
      </c>
      <c r="BI20" s="6" t="str">
        <f t="shared" si="30"/>
        <v/>
      </c>
      <c r="BJ20" s="6" t="str">
        <f t="shared" si="31"/>
        <v/>
      </c>
      <c r="BK20" s="6" t="str">
        <f t="shared" si="32"/>
        <v/>
      </c>
      <c r="BL20" s="6" t="str">
        <f t="shared" si="33"/>
        <v/>
      </c>
      <c r="BM20" s="6" t="str">
        <f t="shared" si="34"/>
        <v/>
      </c>
      <c r="BN20" s="6" t="str">
        <f t="shared" si="35"/>
        <v/>
      </c>
      <c r="BO20" s="6" t="str">
        <f t="shared" si="36"/>
        <v/>
      </c>
      <c r="BP20" s="6" t="str">
        <f t="shared" si="37"/>
        <v/>
      </c>
      <c r="BQ20" s="6" t="str">
        <f t="shared" si="38"/>
        <v/>
      </c>
      <c r="BR20" s="6" t="str">
        <f t="shared" si="39"/>
        <v/>
      </c>
      <c r="BS20" s="6" t="str">
        <f t="shared" si="40"/>
        <v/>
      </c>
      <c r="BT20" s="6" t="str">
        <f t="shared" si="41"/>
        <v/>
      </c>
      <c r="BU20" s="6" t="str">
        <f t="shared" si="42"/>
        <v/>
      </c>
      <c r="BV20" s="6" t="str">
        <f t="shared" si="43"/>
        <v/>
      </c>
      <c r="BW20" s="6" t="str">
        <f t="shared" si="44"/>
        <v/>
      </c>
      <c r="BX20" s="6" t="str">
        <f t="shared" si="45"/>
        <v/>
      </c>
      <c r="BY20" s="6" t="str">
        <f t="shared" si="46"/>
        <v/>
      </c>
      <c r="BZ20" s="6" t="str">
        <f t="shared" si="47"/>
        <v/>
      </c>
      <c r="CA20" s="6" t="str">
        <f t="shared" si="48"/>
        <v/>
      </c>
      <c r="CB20" s="6" t="str">
        <f t="shared" si="49"/>
        <v/>
      </c>
      <c r="CC20" s="6" t="str">
        <f t="shared" si="50"/>
        <v/>
      </c>
      <c r="CD20" s="6" t="str">
        <f t="shared" si="51"/>
        <v/>
      </c>
      <c r="CE20" s="6" t="str">
        <f t="shared" si="52"/>
        <v/>
      </c>
      <c r="CF20" s="6" t="str">
        <f t="shared" si="53"/>
        <v/>
      </c>
      <c r="CG20" s="6" t="str">
        <f t="shared" si="54"/>
        <v/>
      </c>
      <c r="CH20" s="6" t="str">
        <f t="shared" si="55"/>
        <v/>
      </c>
      <c r="CI20" s="6" t="str">
        <f t="shared" si="56"/>
        <v/>
      </c>
      <c r="CJ20" s="6" t="str">
        <f t="shared" si="57"/>
        <v/>
      </c>
      <c r="CK20" s="6" t="str">
        <f t="shared" si="58"/>
        <v/>
      </c>
      <c r="CL20" s="6" t="str">
        <f t="shared" si="59"/>
        <v/>
      </c>
      <c r="CM20" s="6" t="str">
        <f t="shared" si="60"/>
        <v/>
      </c>
      <c r="CN20" s="6" t="str">
        <f t="shared" si="61"/>
        <v/>
      </c>
      <c r="CO20" s="6" t="str">
        <f t="shared" si="62"/>
        <v/>
      </c>
      <c r="CP20" s="6" t="str">
        <f t="shared" si="63"/>
        <v/>
      </c>
      <c r="CQ20" s="6" t="str">
        <f t="shared" si="64"/>
        <v/>
      </c>
      <c r="CR20" s="6" t="str">
        <f t="shared" si="65"/>
        <v/>
      </c>
      <c r="CS20" s="6" t="str">
        <f t="shared" si="66"/>
        <v/>
      </c>
      <c r="CT20" s="6" t="str">
        <f t="shared" si="67"/>
        <v/>
      </c>
      <c r="CU20" s="6" t="str">
        <f t="shared" si="68"/>
        <v/>
      </c>
      <c r="CV20" s="6" t="str">
        <f t="shared" si="69"/>
        <v/>
      </c>
      <c r="CW20" s="6" t="str">
        <f t="shared" si="70"/>
        <v/>
      </c>
      <c r="CX20" s="6" t="str">
        <f t="shared" si="71"/>
        <v/>
      </c>
      <c r="CY20" s="6" t="str">
        <f t="shared" si="72"/>
        <v/>
      </c>
      <c r="CZ20" s="6" t="str">
        <f t="shared" si="73"/>
        <v/>
      </c>
      <c r="DA20" s="6" t="str">
        <f t="shared" si="74"/>
        <v/>
      </c>
      <c r="DB20" s="6" t="str">
        <f t="shared" si="75"/>
        <v/>
      </c>
      <c r="DC20" s="6" t="str">
        <f t="shared" si="76"/>
        <v/>
      </c>
      <c r="DD20" s="6" t="str">
        <f t="shared" si="77"/>
        <v/>
      </c>
      <c r="DE20" s="6" t="str">
        <f t="shared" si="78"/>
        <v/>
      </c>
      <c r="DF20" s="6" t="str">
        <f t="shared" si="79"/>
        <v/>
      </c>
      <c r="DG20" s="6" t="str">
        <f t="shared" si="80"/>
        <v/>
      </c>
      <c r="DH20" s="6" t="str">
        <f t="shared" si="81"/>
        <v/>
      </c>
      <c r="DI20" s="6" t="str">
        <f t="shared" si="82"/>
        <v/>
      </c>
      <c r="DJ20" s="6" t="str">
        <f t="shared" si="83"/>
        <v/>
      </c>
      <c r="DK20" s="6" t="str">
        <f t="shared" si="84"/>
        <v/>
      </c>
      <c r="DL20" s="6" t="str">
        <f t="shared" si="85"/>
        <v/>
      </c>
      <c r="DM20" s="6" t="str">
        <f t="shared" si="86"/>
        <v/>
      </c>
      <c r="DN20" s="6" t="str">
        <f t="shared" si="87"/>
        <v/>
      </c>
      <c r="DO20" s="6" t="str">
        <f t="shared" si="88"/>
        <v/>
      </c>
      <c r="DP20" s="6" t="str">
        <f t="shared" si="89"/>
        <v/>
      </c>
      <c r="DQ20" s="6" t="str">
        <f t="shared" si="90"/>
        <v/>
      </c>
    </row>
    <row r="21" spans="1:121" x14ac:dyDescent="0.25">
      <c r="A21" s="9">
        <v>14</v>
      </c>
      <c r="B21" s="1"/>
      <c r="C21" s="1"/>
      <c r="D21" s="1"/>
      <c r="E21" s="1"/>
      <c r="F21" s="1"/>
      <c r="G21" s="1"/>
      <c r="H21" s="1"/>
      <c r="I21" s="1"/>
      <c r="J21" s="2" t="str">
        <f t="shared" si="0"/>
        <v/>
      </c>
      <c r="K21" s="3" t="str">
        <f t="shared" si="1"/>
        <v/>
      </c>
      <c r="L21" s="4" t="str">
        <f t="shared" si="2"/>
        <v/>
      </c>
      <c r="M21" s="4" t="str">
        <f t="shared" si="3"/>
        <v/>
      </c>
      <c r="N21" s="5" t="str">
        <f t="shared" si="4"/>
        <v/>
      </c>
      <c r="O21" s="6" t="str">
        <f>IF(J21="OK",(AX21*Forudsætninger!$B$7+BD21*Forudsætninger!$C$7+BJ21*Forudsætninger!$D$7+BP21*Forudsætninger!$E$7+BV21*Forudsætninger!$F$7+CB21*Forudsætninger!$G$7+CH21*Forudsætninger!$H$7+CN21*Forudsætninger!$I$7+CT21*Forudsætninger!$J$7+CZ21*Forudsætninger!$K$7+DF21*Forudsætninger!$L$7+DL21*Forudsætninger!$M$7)/SUM(Forudsætninger!$B$7:$M$7),"")</f>
        <v/>
      </c>
      <c r="P21" s="6" t="str">
        <f>IF(J21="OK",(AY21*Forudsætninger!$B$7+BE21*Forudsætninger!$C$7+BK21*Forudsætninger!$D$7+BQ21*Forudsætninger!$E$7+BW21*Forudsætninger!$F$7+CC21*Forudsætninger!$G$7+CI21*Forudsætninger!$H$7+CO21*Forudsætninger!$I$7+CU21*Forudsætninger!$J$7+DA21*Forudsætninger!$K$7+DG21*Forudsætninger!$L$7+DM21*Forudsætninger!$M$7)/SUM(Forudsætninger!$B$7:$M$7),"")</f>
        <v/>
      </c>
      <c r="Q21" s="6" t="str">
        <f>IF(J21="OK",(AZ21*Forudsætninger!$B$7+BF21*Forudsætninger!$C$7+BL21*Forudsætninger!$D$7+BR21*Forudsætninger!$E$7+BX21*Forudsætninger!$F$7+CD21*Forudsætninger!$G$7+CJ21*Forudsætninger!$H$7+CP21*Forudsætninger!$I$7+CV21*Forudsætninger!$J$7+DB21*Forudsætninger!$K$7+DH21*Forudsætninger!$L$7+DN21*Forudsætninger!$M$7)/SUM(Forudsætninger!$B$7:$M$7),"")</f>
        <v/>
      </c>
      <c r="R21" s="6" t="str">
        <f>IF(J21="OK",(BA21*Forudsætninger!$B$7+BG21*Forudsætninger!$C$7+BM21*Forudsætninger!$D$7+BS21*Forudsætninger!$E$7+BY21*Forudsætninger!$F$7+CE21*Forudsætninger!$G$7+CK21*Forudsætninger!$H$7+CQ21*Forudsætninger!$I$7+CW21*Forudsætninger!$J$7+DC21*Forudsætninger!$K$7+DI21*Forudsætninger!$L$7+DO21*Forudsætninger!$M$7)/SUM(Forudsætninger!$B$7:$M$7),"")</f>
        <v/>
      </c>
      <c r="S21" s="6" t="str">
        <f>IF(J21="OK",(BB21*Forudsætninger!$B$7+BH21*Forudsætninger!$C$7+BN21*Forudsætninger!$D$7+BT21*Forudsætninger!$E$7+BZ21*Forudsætninger!$F$7+CF21*Forudsætninger!$G$7+CL21*Forudsætninger!$H$7+CR21*Forudsætninger!$I$7+CX21*Forudsætninger!$J$7+DD21*Forudsætninger!$K$7+DJ21*Forudsætninger!$L$7+DP21*Forudsætninger!$M$7)/SUM(Forudsætninger!$B$7:$M$7),"")</f>
        <v/>
      </c>
      <c r="T21" s="6" t="str">
        <f>IF(J21="OK",(BC21*Forudsætninger!$B$7+BI21*Forudsætninger!$C$7+BO21*Forudsætninger!$D$7+BU21*Forudsætninger!$E$7+CA21*Forudsætninger!$F$7+CG21*Forudsætninger!$G$7+CM21*Forudsætninger!$H$7+CS21*Forudsætninger!$I$7+CY21*Forudsætninger!$J$7+DE21*Forudsætninger!$K$7+DK21*Forudsætninger!$L$7+DQ21*Forudsætninger!$M$7)/SUM(Forudsætninger!$B$7:$M$7),"")</f>
        <v/>
      </c>
      <c r="U21" s="7" t="str">
        <f>IF(AND(K21="OK",J21="OK"),(O21*3+P21*2+Q21-R21-S21*2-T21*3)*I21*SUM(Forudsætninger!$B$7:$M$7),"")</f>
        <v/>
      </c>
      <c r="V21" s="49" t="str">
        <f t="shared" si="5"/>
        <v/>
      </c>
      <c r="W21" s="49" t="str">
        <f t="shared" si="6"/>
        <v/>
      </c>
      <c r="X21" s="49" t="str">
        <f t="shared" si="7"/>
        <v/>
      </c>
      <c r="Y21" s="49" t="str">
        <f t="shared" si="8"/>
        <v/>
      </c>
      <c r="Z21" s="49" t="str">
        <f t="shared" si="9"/>
        <v/>
      </c>
      <c r="AA21" s="49" t="str">
        <f t="shared" si="10"/>
        <v/>
      </c>
      <c r="AB21" s="49" t="str">
        <f t="shared" si="11"/>
        <v/>
      </c>
      <c r="AC21" s="49" t="str">
        <f t="shared" si="12"/>
        <v/>
      </c>
      <c r="AD21" s="49" t="str">
        <f t="shared" si="13"/>
        <v/>
      </c>
      <c r="AE21" s="49" t="str">
        <f t="shared" si="14"/>
        <v/>
      </c>
      <c r="AF21" s="49" t="str">
        <f t="shared" si="15"/>
        <v/>
      </c>
      <c r="AG21" s="49" t="str">
        <f t="shared" si="16"/>
        <v/>
      </c>
      <c r="AJ21" s="18">
        <f t="shared" si="17"/>
        <v>0</v>
      </c>
      <c r="AK21" s="18">
        <f t="shared" si="18"/>
        <v>0</v>
      </c>
      <c r="AL21" s="18" t="str">
        <f>IF($J21="OK",$AJ21+$AK21-5.5993*($G21*Forudsætninger!B18+$H21*Forudsætninger!B19)/3600,"")</f>
        <v/>
      </c>
      <c r="AM21" s="18" t="str">
        <f>IF($J21="OK",$AJ21+$AK21-5.5993*($G21*Forudsætninger!C18+$H21*Forudsætninger!C19)/3600,"")</f>
        <v/>
      </c>
      <c r="AN21" s="18" t="str">
        <f>IF($J21="OK",$AJ21+$AK21-5.5993*($G21*Forudsætninger!D18+$H21*Forudsætninger!D19)/3600,"")</f>
        <v/>
      </c>
      <c r="AO21" s="18" t="str">
        <f>IF($J21="OK",$AJ21+$AK21-5.5993*($G21*Forudsætninger!E18+$H21*Forudsætninger!E19)/3600,"")</f>
        <v/>
      </c>
      <c r="AP21" s="18" t="str">
        <f>IF($J21="OK",$AJ21+$AK21-5.5993*($G21*Forudsætninger!F18+$H21*Forudsætninger!F19)/3600,"")</f>
        <v/>
      </c>
      <c r="AQ21" s="18" t="str">
        <f>IF($J21="OK",$AJ21+$AK21-5.5993*($G21*Forudsætninger!G18+$H21*Forudsætninger!G19)/3600,"")</f>
        <v/>
      </c>
      <c r="AR21" s="18" t="str">
        <f>IF($J21="OK",$AJ21+$AK21-5.5993*($G21*Forudsætninger!H18+$H21*Forudsætninger!H19)/3600,"")</f>
        <v/>
      </c>
      <c r="AS21" s="18" t="str">
        <f>IF($J21="OK",$AJ21+$AK21-5.5993*($G21*Forudsætninger!I18+$H21*Forudsætninger!I19)/3600,"")</f>
        <v/>
      </c>
      <c r="AT21" s="18" t="str">
        <f>IF($J21="OK",$AJ21+$AK21-5.5993*($G21*Forudsætninger!J18+$H21*Forudsætninger!J19)/3600,"")</f>
        <v/>
      </c>
      <c r="AU21" s="18" t="str">
        <f>IF($J21="OK",$AJ21+$AK21-5.5993*($G21*Forudsætninger!K18+$H21*Forudsætninger!K19)/3600,"")</f>
        <v/>
      </c>
      <c r="AV21" s="18" t="str">
        <f>IF($J21="OK",$AJ21+$AK21-5.5993*($G21*Forudsætninger!L18+$H21*Forudsætninger!L19)/3600,"")</f>
        <v/>
      </c>
      <c r="AW21" s="18" t="str">
        <f>IF($J21="OK",$AJ21+$AK21-5.5993*($G21*Forudsætninger!M18+$H21*Forudsætninger!M19)/3600,"")</f>
        <v/>
      </c>
      <c r="AX21" s="6" t="str">
        <f t="shared" si="19"/>
        <v/>
      </c>
      <c r="AY21" s="6" t="str">
        <f t="shared" si="20"/>
        <v/>
      </c>
      <c r="AZ21" s="6" t="str">
        <f t="shared" si="21"/>
        <v/>
      </c>
      <c r="BA21" s="6" t="str">
        <f t="shared" si="22"/>
        <v/>
      </c>
      <c r="BB21" s="6" t="str">
        <f t="shared" si="23"/>
        <v/>
      </c>
      <c r="BC21" s="6" t="str">
        <f t="shared" si="24"/>
        <v/>
      </c>
      <c r="BD21" s="6" t="str">
        <f t="shared" si="25"/>
        <v/>
      </c>
      <c r="BE21" s="6" t="str">
        <f t="shared" si="26"/>
        <v/>
      </c>
      <c r="BF21" s="6" t="str">
        <f t="shared" si="27"/>
        <v/>
      </c>
      <c r="BG21" s="6" t="str">
        <f t="shared" si="28"/>
        <v/>
      </c>
      <c r="BH21" s="6" t="str">
        <f t="shared" si="29"/>
        <v/>
      </c>
      <c r="BI21" s="6" t="str">
        <f t="shared" si="30"/>
        <v/>
      </c>
      <c r="BJ21" s="6" t="str">
        <f t="shared" si="31"/>
        <v/>
      </c>
      <c r="BK21" s="6" t="str">
        <f t="shared" si="32"/>
        <v/>
      </c>
      <c r="BL21" s="6" t="str">
        <f t="shared" si="33"/>
        <v/>
      </c>
      <c r="BM21" s="6" t="str">
        <f t="shared" si="34"/>
        <v/>
      </c>
      <c r="BN21" s="6" t="str">
        <f t="shared" si="35"/>
        <v/>
      </c>
      <c r="BO21" s="6" t="str">
        <f t="shared" si="36"/>
        <v/>
      </c>
      <c r="BP21" s="6" t="str">
        <f t="shared" si="37"/>
        <v/>
      </c>
      <c r="BQ21" s="6" t="str">
        <f t="shared" si="38"/>
        <v/>
      </c>
      <c r="BR21" s="6" t="str">
        <f t="shared" si="39"/>
        <v/>
      </c>
      <c r="BS21" s="6" t="str">
        <f t="shared" si="40"/>
        <v/>
      </c>
      <c r="BT21" s="6" t="str">
        <f t="shared" si="41"/>
        <v/>
      </c>
      <c r="BU21" s="6" t="str">
        <f t="shared" si="42"/>
        <v/>
      </c>
      <c r="BV21" s="6" t="str">
        <f t="shared" si="43"/>
        <v/>
      </c>
      <c r="BW21" s="6" t="str">
        <f t="shared" si="44"/>
        <v/>
      </c>
      <c r="BX21" s="6" t="str">
        <f t="shared" si="45"/>
        <v/>
      </c>
      <c r="BY21" s="6" t="str">
        <f t="shared" si="46"/>
        <v/>
      </c>
      <c r="BZ21" s="6" t="str">
        <f t="shared" si="47"/>
        <v/>
      </c>
      <c r="CA21" s="6" t="str">
        <f t="shared" si="48"/>
        <v/>
      </c>
      <c r="CB21" s="6" t="str">
        <f t="shared" si="49"/>
        <v/>
      </c>
      <c r="CC21" s="6" t="str">
        <f t="shared" si="50"/>
        <v/>
      </c>
      <c r="CD21" s="6" t="str">
        <f t="shared" si="51"/>
        <v/>
      </c>
      <c r="CE21" s="6" t="str">
        <f t="shared" si="52"/>
        <v/>
      </c>
      <c r="CF21" s="6" t="str">
        <f t="shared" si="53"/>
        <v/>
      </c>
      <c r="CG21" s="6" t="str">
        <f t="shared" si="54"/>
        <v/>
      </c>
      <c r="CH21" s="6" t="str">
        <f t="shared" si="55"/>
        <v/>
      </c>
      <c r="CI21" s="6" t="str">
        <f t="shared" si="56"/>
        <v/>
      </c>
      <c r="CJ21" s="6" t="str">
        <f t="shared" si="57"/>
        <v/>
      </c>
      <c r="CK21" s="6" t="str">
        <f t="shared" si="58"/>
        <v/>
      </c>
      <c r="CL21" s="6" t="str">
        <f t="shared" si="59"/>
        <v/>
      </c>
      <c r="CM21" s="6" t="str">
        <f t="shared" si="60"/>
        <v/>
      </c>
      <c r="CN21" s="6" t="str">
        <f t="shared" si="61"/>
        <v/>
      </c>
      <c r="CO21" s="6" t="str">
        <f t="shared" si="62"/>
        <v/>
      </c>
      <c r="CP21" s="6" t="str">
        <f t="shared" si="63"/>
        <v/>
      </c>
      <c r="CQ21" s="6" t="str">
        <f t="shared" si="64"/>
        <v/>
      </c>
      <c r="CR21" s="6" t="str">
        <f t="shared" si="65"/>
        <v/>
      </c>
      <c r="CS21" s="6" t="str">
        <f t="shared" si="66"/>
        <v/>
      </c>
      <c r="CT21" s="6" t="str">
        <f t="shared" si="67"/>
        <v/>
      </c>
      <c r="CU21" s="6" t="str">
        <f t="shared" si="68"/>
        <v/>
      </c>
      <c r="CV21" s="6" t="str">
        <f t="shared" si="69"/>
        <v/>
      </c>
      <c r="CW21" s="6" t="str">
        <f t="shared" si="70"/>
        <v/>
      </c>
      <c r="CX21" s="6" t="str">
        <f t="shared" si="71"/>
        <v/>
      </c>
      <c r="CY21" s="6" t="str">
        <f t="shared" si="72"/>
        <v/>
      </c>
      <c r="CZ21" s="6" t="str">
        <f t="shared" si="73"/>
        <v/>
      </c>
      <c r="DA21" s="6" t="str">
        <f t="shared" si="74"/>
        <v/>
      </c>
      <c r="DB21" s="6" t="str">
        <f t="shared" si="75"/>
        <v/>
      </c>
      <c r="DC21" s="6" t="str">
        <f t="shared" si="76"/>
        <v/>
      </c>
      <c r="DD21" s="6" t="str">
        <f t="shared" si="77"/>
        <v/>
      </c>
      <c r="DE21" s="6" t="str">
        <f t="shared" si="78"/>
        <v/>
      </c>
      <c r="DF21" s="6" t="str">
        <f t="shared" si="79"/>
        <v/>
      </c>
      <c r="DG21" s="6" t="str">
        <f t="shared" si="80"/>
        <v/>
      </c>
      <c r="DH21" s="6" t="str">
        <f t="shared" si="81"/>
        <v/>
      </c>
      <c r="DI21" s="6" t="str">
        <f t="shared" si="82"/>
        <v/>
      </c>
      <c r="DJ21" s="6" t="str">
        <f t="shared" si="83"/>
        <v/>
      </c>
      <c r="DK21" s="6" t="str">
        <f t="shared" si="84"/>
        <v/>
      </c>
      <c r="DL21" s="6" t="str">
        <f t="shared" si="85"/>
        <v/>
      </c>
      <c r="DM21" s="6" t="str">
        <f t="shared" si="86"/>
        <v/>
      </c>
      <c r="DN21" s="6" t="str">
        <f t="shared" si="87"/>
        <v/>
      </c>
      <c r="DO21" s="6" t="str">
        <f t="shared" si="88"/>
        <v/>
      </c>
      <c r="DP21" s="6" t="str">
        <f t="shared" si="89"/>
        <v/>
      </c>
      <c r="DQ21" s="6" t="str">
        <f t="shared" si="90"/>
        <v/>
      </c>
    </row>
    <row r="22" spans="1:121" x14ac:dyDescent="0.25">
      <c r="A22" s="9">
        <v>15</v>
      </c>
      <c r="B22" s="1"/>
      <c r="C22" s="1"/>
      <c r="D22" s="1"/>
      <c r="E22" s="1"/>
      <c r="F22" s="1"/>
      <c r="G22" s="1"/>
      <c r="H22" s="1"/>
      <c r="I22" s="1"/>
      <c r="J22" s="2" t="str">
        <f t="shared" si="0"/>
        <v/>
      </c>
      <c r="K22" s="3" t="str">
        <f t="shared" si="1"/>
        <v/>
      </c>
      <c r="L22" s="4" t="str">
        <f t="shared" si="2"/>
        <v/>
      </c>
      <c r="M22" s="4" t="str">
        <f t="shared" si="3"/>
        <v/>
      </c>
      <c r="N22" s="5" t="str">
        <f t="shared" si="4"/>
        <v/>
      </c>
      <c r="O22" s="6" t="str">
        <f>IF(J22="OK",(AX22*Forudsætninger!$B$7+BD22*Forudsætninger!$C$7+BJ22*Forudsætninger!$D$7+BP22*Forudsætninger!$E$7+BV22*Forudsætninger!$F$7+CB22*Forudsætninger!$G$7+CH22*Forudsætninger!$H$7+CN22*Forudsætninger!$I$7+CT22*Forudsætninger!$J$7+CZ22*Forudsætninger!$K$7+DF22*Forudsætninger!$L$7+DL22*Forudsætninger!$M$7)/SUM(Forudsætninger!$B$7:$M$7),"")</f>
        <v/>
      </c>
      <c r="P22" s="6" t="str">
        <f>IF(J22="OK",(AY22*Forudsætninger!$B$7+BE22*Forudsætninger!$C$7+BK22*Forudsætninger!$D$7+BQ22*Forudsætninger!$E$7+BW22*Forudsætninger!$F$7+CC22*Forudsætninger!$G$7+CI22*Forudsætninger!$H$7+CO22*Forudsætninger!$I$7+CU22*Forudsætninger!$J$7+DA22*Forudsætninger!$K$7+DG22*Forudsætninger!$L$7+DM22*Forudsætninger!$M$7)/SUM(Forudsætninger!$B$7:$M$7),"")</f>
        <v/>
      </c>
      <c r="Q22" s="6" t="str">
        <f>IF(J22="OK",(AZ22*Forudsætninger!$B$7+BF22*Forudsætninger!$C$7+BL22*Forudsætninger!$D$7+BR22*Forudsætninger!$E$7+BX22*Forudsætninger!$F$7+CD22*Forudsætninger!$G$7+CJ22*Forudsætninger!$H$7+CP22*Forudsætninger!$I$7+CV22*Forudsætninger!$J$7+DB22*Forudsætninger!$K$7+DH22*Forudsætninger!$L$7+DN22*Forudsætninger!$M$7)/SUM(Forudsætninger!$B$7:$M$7),"")</f>
        <v/>
      </c>
      <c r="R22" s="6" t="str">
        <f>IF(J22="OK",(BA22*Forudsætninger!$B$7+BG22*Forudsætninger!$C$7+BM22*Forudsætninger!$D$7+BS22*Forudsætninger!$E$7+BY22*Forudsætninger!$F$7+CE22*Forudsætninger!$G$7+CK22*Forudsætninger!$H$7+CQ22*Forudsætninger!$I$7+CW22*Forudsætninger!$J$7+DC22*Forudsætninger!$K$7+DI22*Forudsætninger!$L$7+DO22*Forudsætninger!$M$7)/SUM(Forudsætninger!$B$7:$M$7),"")</f>
        <v/>
      </c>
      <c r="S22" s="6" t="str">
        <f>IF(J22="OK",(BB22*Forudsætninger!$B$7+BH22*Forudsætninger!$C$7+BN22*Forudsætninger!$D$7+BT22*Forudsætninger!$E$7+BZ22*Forudsætninger!$F$7+CF22*Forudsætninger!$G$7+CL22*Forudsætninger!$H$7+CR22*Forudsætninger!$I$7+CX22*Forudsætninger!$J$7+DD22*Forudsætninger!$K$7+DJ22*Forudsætninger!$L$7+DP22*Forudsætninger!$M$7)/SUM(Forudsætninger!$B$7:$M$7),"")</f>
        <v/>
      </c>
      <c r="T22" s="6" t="str">
        <f>IF(J22="OK",(BC22*Forudsætninger!$B$7+BI22*Forudsætninger!$C$7+BO22*Forudsætninger!$D$7+BU22*Forudsætninger!$E$7+CA22*Forudsætninger!$F$7+CG22*Forudsætninger!$G$7+CM22*Forudsætninger!$H$7+CS22*Forudsætninger!$I$7+CY22*Forudsætninger!$J$7+DE22*Forudsætninger!$K$7+DK22*Forudsætninger!$L$7+DQ22*Forudsætninger!$M$7)/SUM(Forudsætninger!$B$7:$M$7),"")</f>
        <v/>
      </c>
      <c r="U22" s="7" t="str">
        <f>IF(AND(K22="OK",J22="OK"),(O22*3+P22*2+Q22-R22-S22*2-T22*3)*I22*SUM(Forudsætninger!$B$7:$M$7),"")</f>
        <v/>
      </c>
      <c r="V22" s="49" t="str">
        <f t="shared" si="5"/>
        <v/>
      </c>
      <c r="W22" s="49" t="str">
        <f t="shared" si="6"/>
        <v/>
      </c>
      <c r="X22" s="49" t="str">
        <f t="shared" si="7"/>
        <v/>
      </c>
      <c r="Y22" s="49" t="str">
        <f t="shared" si="8"/>
        <v/>
      </c>
      <c r="Z22" s="49" t="str">
        <f t="shared" si="9"/>
        <v/>
      </c>
      <c r="AA22" s="49" t="str">
        <f t="shared" si="10"/>
        <v/>
      </c>
      <c r="AB22" s="49" t="str">
        <f t="shared" si="11"/>
        <v/>
      </c>
      <c r="AC22" s="49" t="str">
        <f t="shared" si="12"/>
        <v/>
      </c>
      <c r="AD22" s="49" t="str">
        <f t="shared" si="13"/>
        <v/>
      </c>
      <c r="AE22" s="49" t="str">
        <f t="shared" si="14"/>
        <v/>
      </c>
      <c r="AF22" s="49" t="str">
        <f t="shared" si="15"/>
        <v/>
      </c>
      <c r="AG22" s="49" t="str">
        <f t="shared" si="16"/>
        <v/>
      </c>
      <c r="AJ22" s="18">
        <f t="shared" si="17"/>
        <v>0</v>
      </c>
      <c r="AK22" s="18">
        <f t="shared" si="18"/>
        <v>0</v>
      </c>
      <c r="AL22" s="18" t="str">
        <f>IF($J22="OK",$AJ22+$AK22-5.5993*($G22*Forudsætninger!B19+$H22*Forudsætninger!B20)/3600,"")</f>
        <v/>
      </c>
      <c r="AM22" s="18" t="str">
        <f>IF($J22="OK",$AJ22+$AK22-5.5993*($G22*Forudsætninger!C19+$H22*Forudsætninger!C20)/3600,"")</f>
        <v/>
      </c>
      <c r="AN22" s="18" t="str">
        <f>IF($J22="OK",$AJ22+$AK22-5.5993*($G22*Forudsætninger!D19+$H22*Forudsætninger!D20)/3600,"")</f>
        <v/>
      </c>
      <c r="AO22" s="18" t="str">
        <f>IF($J22="OK",$AJ22+$AK22-5.5993*($G22*Forudsætninger!E19+$H22*Forudsætninger!E20)/3600,"")</f>
        <v/>
      </c>
      <c r="AP22" s="18" t="str">
        <f>IF($J22="OK",$AJ22+$AK22-5.5993*($G22*Forudsætninger!F19+$H22*Forudsætninger!F20)/3600,"")</f>
        <v/>
      </c>
      <c r="AQ22" s="18" t="str">
        <f>IF($J22="OK",$AJ22+$AK22-5.5993*($G22*Forudsætninger!G19+$H22*Forudsætninger!G20)/3600,"")</f>
        <v/>
      </c>
      <c r="AR22" s="18" t="str">
        <f>IF($J22="OK",$AJ22+$AK22-5.5993*($G22*Forudsætninger!H19+$H22*Forudsætninger!H20)/3600,"")</f>
        <v/>
      </c>
      <c r="AS22" s="18" t="str">
        <f>IF($J22="OK",$AJ22+$AK22-5.5993*($G22*Forudsætninger!I19+$H22*Forudsætninger!I20)/3600,"")</f>
        <v/>
      </c>
      <c r="AT22" s="18" t="str">
        <f>IF($J22="OK",$AJ22+$AK22-5.5993*($G22*Forudsætninger!J19+$H22*Forudsætninger!J20)/3600,"")</f>
        <v/>
      </c>
      <c r="AU22" s="18" t="str">
        <f>IF($J22="OK",$AJ22+$AK22-5.5993*($G22*Forudsætninger!K19+$H22*Forudsætninger!K20)/3600,"")</f>
        <v/>
      </c>
      <c r="AV22" s="18" t="str">
        <f>IF($J22="OK",$AJ22+$AK22-5.5993*($G22*Forudsætninger!L19+$H22*Forudsætninger!L20)/3600,"")</f>
        <v/>
      </c>
      <c r="AW22" s="18" t="str">
        <f>IF($J22="OK",$AJ22+$AK22-5.5993*($G22*Forudsætninger!M19+$H22*Forudsætninger!M20)/3600,"")</f>
        <v/>
      </c>
      <c r="AX22" s="6" t="str">
        <f t="shared" si="19"/>
        <v/>
      </c>
      <c r="AY22" s="6" t="str">
        <f t="shared" si="20"/>
        <v/>
      </c>
      <c r="AZ22" s="6" t="str">
        <f t="shared" si="21"/>
        <v/>
      </c>
      <c r="BA22" s="6" t="str">
        <f t="shared" si="22"/>
        <v/>
      </c>
      <c r="BB22" s="6" t="str">
        <f t="shared" si="23"/>
        <v/>
      </c>
      <c r="BC22" s="6" t="str">
        <f t="shared" si="24"/>
        <v/>
      </c>
      <c r="BD22" s="6" t="str">
        <f t="shared" si="25"/>
        <v/>
      </c>
      <c r="BE22" s="6" t="str">
        <f t="shared" si="26"/>
        <v/>
      </c>
      <c r="BF22" s="6" t="str">
        <f t="shared" si="27"/>
        <v/>
      </c>
      <c r="BG22" s="6" t="str">
        <f t="shared" si="28"/>
        <v/>
      </c>
      <c r="BH22" s="6" t="str">
        <f t="shared" si="29"/>
        <v/>
      </c>
      <c r="BI22" s="6" t="str">
        <f t="shared" si="30"/>
        <v/>
      </c>
      <c r="BJ22" s="6" t="str">
        <f t="shared" si="31"/>
        <v/>
      </c>
      <c r="BK22" s="6" t="str">
        <f t="shared" si="32"/>
        <v/>
      </c>
      <c r="BL22" s="6" t="str">
        <f t="shared" si="33"/>
        <v/>
      </c>
      <c r="BM22" s="6" t="str">
        <f t="shared" si="34"/>
        <v/>
      </c>
      <c r="BN22" s="6" t="str">
        <f t="shared" si="35"/>
        <v/>
      </c>
      <c r="BO22" s="6" t="str">
        <f t="shared" si="36"/>
        <v/>
      </c>
      <c r="BP22" s="6" t="str">
        <f t="shared" si="37"/>
        <v/>
      </c>
      <c r="BQ22" s="6" t="str">
        <f t="shared" si="38"/>
        <v/>
      </c>
      <c r="BR22" s="6" t="str">
        <f t="shared" si="39"/>
        <v/>
      </c>
      <c r="BS22" s="6" t="str">
        <f t="shared" si="40"/>
        <v/>
      </c>
      <c r="BT22" s="6" t="str">
        <f t="shared" si="41"/>
        <v/>
      </c>
      <c r="BU22" s="6" t="str">
        <f t="shared" si="42"/>
        <v/>
      </c>
      <c r="BV22" s="6" t="str">
        <f t="shared" si="43"/>
        <v/>
      </c>
      <c r="BW22" s="6" t="str">
        <f t="shared" si="44"/>
        <v/>
      </c>
      <c r="BX22" s="6" t="str">
        <f t="shared" si="45"/>
        <v/>
      </c>
      <c r="BY22" s="6" t="str">
        <f t="shared" si="46"/>
        <v/>
      </c>
      <c r="BZ22" s="6" t="str">
        <f t="shared" si="47"/>
        <v/>
      </c>
      <c r="CA22" s="6" t="str">
        <f t="shared" si="48"/>
        <v/>
      </c>
      <c r="CB22" s="6" t="str">
        <f t="shared" si="49"/>
        <v/>
      </c>
      <c r="CC22" s="6" t="str">
        <f t="shared" si="50"/>
        <v/>
      </c>
      <c r="CD22" s="6" t="str">
        <f t="shared" si="51"/>
        <v/>
      </c>
      <c r="CE22" s="6" t="str">
        <f t="shared" si="52"/>
        <v/>
      </c>
      <c r="CF22" s="6" t="str">
        <f t="shared" si="53"/>
        <v/>
      </c>
      <c r="CG22" s="6" t="str">
        <f t="shared" si="54"/>
        <v/>
      </c>
      <c r="CH22" s="6" t="str">
        <f t="shared" si="55"/>
        <v/>
      </c>
      <c r="CI22" s="6" t="str">
        <f t="shared" si="56"/>
        <v/>
      </c>
      <c r="CJ22" s="6" t="str">
        <f t="shared" si="57"/>
        <v/>
      </c>
      <c r="CK22" s="6" t="str">
        <f t="shared" si="58"/>
        <v/>
      </c>
      <c r="CL22" s="6" t="str">
        <f t="shared" si="59"/>
        <v/>
      </c>
      <c r="CM22" s="6" t="str">
        <f t="shared" si="60"/>
        <v/>
      </c>
      <c r="CN22" s="6" t="str">
        <f t="shared" si="61"/>
        <v/>
      </c>
      <c r="CO22" s="6" t="str">
        <f t="shared" si="62"/>
        <v/>
      </c>
      <c r="CP22" s="6" t="str">
        <f t="shared" si="63"/>
        <v/>
      </c>
      <c r="CQ22" s="6" t="str">
        <f t="shared" si="64"/>
        <v/>
      </c>
      <c r="CR22" s="6" t="str">
        <f t="shared" si="65"/>
        <v/>
      </c>
      <c r="CS22" s="6" t="str">
        <f t="shared" si="66"/>
        <v/>
      </c>
      <c r="CT22" s="6" t="str">
        <f t="shared" si="67"/>
        <v/>
      </c>
      <c r="CU22" s="6" t="str">
        <f t="shared" si="68"/>
        <v/>
      </c>
      <c r="CV22" s="6" t="str">
        <f t="shared" si="69"/>
        <v/>
      </c>
      <c r="CW22" s="6" t="str">
        <f t="shared" si="70"/>
        <v/>
      </c>
      <c r="CX22" s="6" t="str">
        <f t="shared" si="71"/>
        <v/>
      </c>
      <c r="CY22" s="6" t="str">
        <f t="shared" si="72"/>
        <v/>
      </c>
      <c r="CZ22" s="6" t="str">
        <f t="shared" si="73"/>
        <v/>
      </c>
      <c r="DA22" s="6" t="str">
        <f t="shared" si="74"/>
        <v/>
      </c>
      <c r="DB22" s="6" t="str">
        <f t="shared" si="75"/>
        <v/>
      </c>
      <c r="DC22" s="6" t="str">
        <f t="shared" si="76"/>
        <v/>
      </c>
      <c r="DD22" s="6" t="str">
        <f t="shared" si="77"/>
        <v/>
      </c>
      <c r="DE22" s="6" t="str">
        <f t="shared" si="78"/>
        <v/>
      </c>
      <c r="DF22" s="6" t="str">
        <f t="shared" si="79"/>
        <v/>
      </c>
      <c r="DG22" s="6" t="str">
        <f t="shared" si="80"/>
        <v/>
      </c>
      <c r="DH22" s="6" t="str">
        <f t="shared" si="81"/>
        <v/>
      </c>
      <c r="DI22" s="6" t="str">
        <f t="shared" si="82"/>
        <v/>
      </c>
      <c r="DJ22" s="6" t="str">
        <f t="shared" si="83"/>
        <v/>
      </c>
      <c r="DK22" s="6" t="str">
        <f t="shared" si="84"/>
        <v/>
      </c>
      <c r="DL22" s="6" t="str">
        <f t="shared" si="85"/>
        <v/>
      </c>
      <c r="DM22" s="6" t="str">
        <f t="shared" si="86"/>
        <v/>
      </c>
      <c r="DN22" s="6" t="str">
        <f t="shared" si="87"/>
        <v/>
      </c>
      <c r="DO22" s="6" t="str">
        <f t="shared" si="88"/>
        <v/>
      </c>
      <c r="DP22" s="6" t="str">
        <f t="shared" si="89"/>
        <v/>
      </c>
      <c r="DQ22" s="6" t="str">
        <f t="shared" si="90"/>
        <v/>
      </c>
    </row>
    <row r="23" spans="1:121" x14ac:dyDescent="0.25">
      <c r="A23" s="9">
        <v>16</v>
      </c>
      <c r="B23" s="1"/>
      <c r="C23" s="1"/>
      <c r="D23" s="1"/>
      <c r="E23" s="1"/>
      <c r="F23" s="1"/>
      <c r="G23" s="1"/>
      <c r="H23" s="1"/>
      <c r="I23" s="1"/>
      <c r="J23" s="2" t="str">
        <f t="shared" si="0"/>
        <v/>
      </c>
      <c r="K23" s="3" t="str">
        <f t="shared" si="1"/>
        <v/>
      </c>
      <c r="L23" s="4" t="str">
        <f t="shared" si="2"/>
        <v/>
      </c>
      <c r="M23" s="4" t="str">
        <f t="shared" si="3"/>
        <v/>
      </c>
      <c r="N23" s="5" t="str">
        <f t="shared" si="4"/>
        <v/>
      </c>
      <c r="O23" s="6" t="str">
        <f>IF(J23="OK",(AX23*Forudsætninger!$B$7+BD23*Forudsætninger!$C$7+BJ23*Forudsætninger!$D$7+BP23*Forudsætninger!$E$7+BV23*Forudsætninger!$F$7+CB23*Forudsætninger!$G$7+CH23*Forudsætninger!$H$7+CN23*Forudsætninger!$I$7+CT23*Forudsætninger!$J$7+CZ23*Forudsætninger!$K$7+DF23*Forudsætninger!$L$7+DL23*Forudsætninger!$M$7)/SUM(Forudsætninger!$B$7:$M$7),"")</f>
        <v/>
      </c>
      <c r="P23" s="6" t="str">
        <f>IF(J23="OK",(AY23*Forudsætninger!$B$7+BE23*Forudsætninger!$C$7+BK23*Forudsætninger!$D$7+BQ23*Forudsætninger!$E$7+BW23*Forudsætninger!$F$7+CC23*Forudsætninger!$G$7+CI23*Forudsætninger!$H$7+CO23*Forudsætninger!$I$7+CU23*Forudsætninger!$J$7+DA23*Forudsætninger!$K$7+DG23*Forudsætninger!$L$7+DM23*Forudsætninger!$M$7)/SUM(Forudsætninger!$B$7:$M$7),"")</f>
        <v/>
      </c>
      <c r="Q23" s="6" t="str">
        <f>IF(J23="OK",(AZ23*Forudsætninger!$B$7+BF23*Forudsætninger!$C$7+BL23*Forudsætninger!$D$7+BR23*Forudsætninger!$E$7+BX23*Forudsætninger!$F$7+CD23*Forudsætninger!$G$7+CJ23*Forudsætninger!$H$7+CP23*Forudsætninger!$I$7+CV23*Forudsætninger!$J$7+DB23*Forudsætninger!$K$7+DH23*Forudsætninger!$L$7+DN23*Forudsætninger!$M$7)/SUM(Forudsætninger!$B$7:$M$7),"")</f>
        <v/>
      </c>
      <c r="R23" s="6" t="str">
        <f>IF(J23="OK",(BA23*Forudsætninger!$B$7+BG23*Forudsætninger!$C$7+BM23*Forudsætninger!$D$7+BS23*Forudsætninger!$E$7+BY23*Forudsætninger!$F$7+CE23*Forudsætninger!$G$7+CK23*Forudsætninger!$H$7+CQ23*Forudsætninger!$I$7+CW23*Forudsætninger!$J$7+DC23*Forudsætninger!$K$7+DI23*Forudsætninger!$L$7+DO23*Forudsætninger!$M$7)/SUM(Forudsætninger!$B$7:$M$7),"")</f>
        <v/>
      </c>
      <c r="S23" s="6" t="str">
        <f>IF(J23="OK",(BB23*Forudsætninger!$B$7+BH23*Forudsætninger!$C$7+BN23*Forudsætninger!$D$7+BT23*Forudsætninger!$E$7+BZ23*Forudsætninger!$F$7+CF23*Forudsætninger!$G$7+CL23*Forudsætninger!$H$7+CR23*Forudsætninger!$I$7+CX23*Forudsætninger!$J$7+DD23*Forudsætninger!$K$7+DJ23*Forudsætninger!$L$7+DP23*Forudsætninger!$M$7)/SUM(Forudsætninger!$B$7:$M$7),"")</f>
        <v/>
      </c>
      <c r="T23" s="6" t="str">
        <f>IF(J23="OK",(BC23*Forudsætninger!$B$7+BI23*Forudsætninger!$C$7+BO23*Forudsætninger!$D$7+BU23*Forudsætninger!$E$7+CA23*Forudsætninger!$F$7+CG23*Forudsætninger!$G$7+CM23*Forudsætninger!$H$7+CS23*Forudsætninger!$I$7+CY23*Forudsætninger!$J$7+DE23*Forudsætninger!$K$7+DK23*Forudsætninger!$L$7+DQ23*Forudsætninger!$M$7)/SUM(Forudsætninger!$B$7:$M$7),"")</f>
        <v/>
      </c>
      <c r="U23" s="7" t="str">
        <f>IF(AND(K23="OK",J23="OK"),(O23*3+P23*2+Q23-R23-S23*2-T23*3)*I23*SUM(Forudsætninger!$B$7:$M$7),"")</f>
        <v/>
      </c>
      <c r="V23" s="49" t="str">
        <f t="shared" si="5"/>
        <v/>
      </c>
      <c r="W23" s="49" t="str">
        <f t="shared" si="6"/>
        <v/>
      </c>
      <c r="X23" s="49" t="str">
        <f t="shared" si="7"/>
        <v/>
      </c>
      <c r="Y23" s="49" t="str">
        <f t="shared" si="8"/>
        <v/>
      </c>
      <c r="Z23" s="49" t="str">
        <f t="shared" si="9"/>
        <v/>
      </c>
      <c r="AA23" s="49" t="str">
        <f t="shared" si="10"/>
        <v/>
      </c>
      <c r="AB23" s="49" t="str">
        <f t="shared" si="11"/>
        <v/>
      </c>
      <c r="AC23" s="49" t="str">
        <f t="shared" si="12"/>
        <v/>
      </c>
      <c r="AD23" s="49" t="str">
        <f t="shared" si="13"/>
        <v/>
      </c>
      <c r="AE23" s="49" t="str">
        <f t="shared" si="14"/>
        <v/>
      </c>
      <c r="AF23" s="49" t="str">
        <f t="shared" si="15"/>
        <v/>
      </c>
      <c r="AG23" s="49" t="str">
        <f t="shared" si="16"/>
        <v/>
      </c>
      <c r="AJ23" s="18">
        <f t="shared" si="17"/>
        <v>0</v>
      </c>
      <c r="AK23" s="18">
        <f t="shared" si="18"/>
        <v>0</v>
      </c>
      <c r="AL23" s="18" t="str">
        <f>IF($J23="OK",$AJ23+$AK23-5.5993*($G23*Forudsætninger!B20+$H23*Forudsætninger!B21)/3600,"")</f>
        <v/>
      </c>
      <c r="AM23" s="18" t="str">
        <f>IF($J23="OK",$AJ23+$AK23-5.5993*($G23*Forudsætninger!C20+$H23*Forudsætninger!C21)/3600,"")</f>
        <v/>
      </c>
      <c r="AN23" s="18" t="str">
        <f>IF($J23="OK",$AJ23+$AK23-5.5993*($G23*Forudsætninger!D20+$H23*Forudsætninger!D21)/3600,"")</f>
        <v/>
      </c>
      <c r="AO23" s="18" t="str">
        <f>IF($J23="OK",$AJ23+$AK23-5.5993*($G23*Forudsætninger!E20+$H23*Forudsætninger!E21)/3600,"")</f>
        <v/>
      </c>
      <c r="AP23" s="18" t="str">
        <f>IF($J23="OK",$AJ23+$AK23-5.5993*($G23*Forudsætninger!F20+$H23*Forudsætninger!F21)/3600,"")</f>
        <v/>
      </c>
      <c r="AQ23" s="18" t="str">
        <f>IF($J23="OK",$AJ23+$AK23-5.5993*($G23*Forudsætninger!G20+$H23*Forudsætninger!G21)/3600,"")</f>
        <v/>
      </c>
      <c r="AR23" s="18" t="str">
        <f>IF($J23="OK",$AJ23+$AK23-5.5993*($G23*Forudsætninger!H20+$H23*Forudsætninger!H21)/3600,"")</f>
        <v/>
      </c>
      <c r="AS23" s="18" t="str">
        <f>IF($J23="OK",$AJ23+$AK23-5.5993*($G23*Forudsætninger!I20+$H23*Forudsætninger!I21)/3600,"")</f>
        <v/>
      </c>
      <c r="AT23" s="18" t="str">
        <f>IF($J23="OK",$AJ23+$AK23-5.5993*($G23*Forudsætninger!J20+$H23*Forudsætninger!J21)/3600,"")</f>
        <v/>
      </c>
      <c r="AU23" s="18" t="str">
        <f>IF($J23="OK",$AJ23+$AK23-5.5993*($G23*Forudsætninger!K20+$H23*Forudsætninger!K21)/3600,"")</f>
        <v/>
      </c>
      <c r="AV23" s="18" t="str">
        <f>IF($J23="OK",$AJ23+$AK23-5.5993*($G23*Forudsætninger!L20+$H23*Forudsætninger!L21)/3600,"")</f>
        <v/>
      </c>
      <c r="AW23" s="18" t="str">
        <f>IF($J23="OK",$AJ23+$AK23-5.5993*($G23*Forudsætninger!M20+$H23*Forudsætninger!M21)/3600,"")</f>
        <v/>
      </c>
      <c r="AX23" s="6" t="str">
        <f t="shared" si="19"/>
        <v/>
      </c>
      <c r="AY23" s="6" t="str">
        <f t="shared" si="20"/>
        <v/>
      </c>
      <c r="AZ23" s="6" t="str">
        <f t="shared" si="21"/>
        <v/>
      </c>
      <c r="BA23" s="6" t="str">
        <f t="shared" si="22"/>
        <v/>
      </c>
      <c r="BB23" s="6" t="str">
        <f t="shared" si="23"/>
        <v/>
      </c>
      <c r="BC23" s="6" t="str">
        <f t="shared" si="24"/>
        <v/>
      </c>
      <c r="BD23" s="6" t="str">
        <f t="shared" si="25"/>
        <v/>
      </c>
      <c r="BE23" s="6" t="str">
        <f t="shared" si="26"/>
        <v/>
      </c>
      <c r="BF23" s="6" t="str">
        <f t="shared" si="27"/>
        <v/>
      </c>
      <c r="BG23" s="6" t="str">
        <f t="shared" si="28"/>
        <v/>
      </c>
      <c r="BH23" s="6" t="str">
        <f t="shared" si="29"/>
        <v/>
      </c>
      <c r="BI23" s="6" t="str">
        <f t="shared" si="30"/>
        <v/>
      </c>
      <c r="BJ23" s="6" t="str">
        <f t="shared" si="31"/>
        <v/>
      </c>
      <c r="BK23" s="6" t="str">
        <f t="shared" si="32"/>
        <v/>
      </c>
      <c r="BL23" s="6" t="str">
        <f t="shared" si="33"/>
        <v/>
      </c>
      <c r="BM23" s="6" t="str">
        <f t="shared" si="34"/>
        <v/>
      </c>
      <c r="BN23" s="6" t="str">
        <f t="shared" si="35"/>
        <v/>
      </c>
      <c r="BO23" s="6" t="str">
        <f t="shared" si="36"/>
        <v/>
      </c>
      <c r="BP23" s="6" t="str">
        <f t="shared" si="37"/>
        <v/>
      </c>
      <c r="BQ23" s="6" t="str">
        <f t="shared" si="38"/>
        <v/>
      </c>
      <c r="BR23" s="6" t="str">
        <f t="shared" si="39"/>
        <v/>
      </c>
      <c r="BS23" s="6" t="str">
        <f t="shared" si="40"/>
        <v/>
      </c>
      <c r="BT23" s="6" t="str">
        <f t="shared" si="41"/>
        <v/>
      </c>
      <c r="BU23" s="6" t="str">
        <f t="shared" si="42"/>
        <v/>
      </c>
      <c r="BV23" s="6" t="str">
        <f t="shared" si="43"/>
        <v/>
      </c>
      <c r="BW23" s="6" t="str">
        <f t="shared" si="44"/>
        <v/>
      </c>
      <c r="BX23" s="6" t="str">
        <f t="shared" si="45"/>
        <v/>
      </c>
      <c r="BY23" s="6" t="str">
        <f t="shared" si="46"/>
        <v/>
      </c>
      <c r="BZ23" s="6" t="str">
        <f t="shared" si="47"/>
        <v/>
      </c>
      <c r="CA23" s="6" t="str">
        <f t="shared" si="48"/>
        <v/>
      </c>
      <c r="CB23" s="6" t="str">
        <f t="shared" si="49"/>
        <v/>
      </c>
      <c r="CC23" s="6" t="str">
        <f t="shared" si="50"/>
        <v/>
      </c>
      <c r="CD23" s="6" t="str">
        <f t="shared" si="51"/>
        <v/>
      </c>
      <c r="CE23" s="6" t="str">
        <f t="shared" si="52"/>
        <v/>
      </c>
      <c r="CF23" s="6" t="str">
        <f t="shared" si="53"/>
        <v/>
      </c>
      <c r="CG23" s="6" t="str">
        <f t="shared" si="54"/>
        <v/>
      </c>
      <c r="CH23" s="6" t="str">
        <f t="shared" si="55"/>
        <v/>
      </c>
      <c r="CI23" s="6" t="str">
        <f t="shared" si="56"/>
        <v/>
      </c>
      <c r="CJ23" s="6" t="str">
        <f t="shared" si="57"/>
        <v/>
      </c>
      <c r="CK23" s="6" t="str">
        <f t="shared" si="58"/>
        <v/>
      </c>
      <c r="CL23" s="6" t="str">
        <f t="shared" si="59"/>
        <v/>
      </c>
      <c r="CM23" s="6" t="str">
        <f t="shared" si="60"/>
        <v/>
      </c>
      <c r="CN23" s="6" t="str">
        <f t="shared" si="61"/>
        <v/>
      </c>
      <c r="CO23" s="6" t="str">
        <f t="shared" si="62"/>
        <v/>
      </c>
      <c r="CP23" s="6" t="str">
        <f t="shared" si="63"/>
        <v/>
      </c>
      <c r="CQ23" s="6" t="str">
        <f t="shared" si="64"/>
        <v/>
      </c>
      <c r="CR23" s="6" t="str">
        <f t="shared" si="65"/>
        <v/>
      </c>
      <c r="CS23" s="6" t="str">
        <f t="shared" si="66"/>
        <v/>
      </c>
      <c r="CT23" s="6" t="str">
        <f t="shared" si="67"/>
        <v/>
      </c>
      <c r="CU23" s="6" t="str">
        <f t="shared" si="68"/>
        <v/>
      </c>
      <c r="CV23" s="6" t="str">
        <f t="shared" si="69"/>
        <v/>
      </c>
      <c r="CW23" s="6" t="str">
        <f t="shared" si="70"/>
        <v/>
      </c>
      <c r="CX23" s="6" t="str">
        <f t="shared" si="71"/>
        <v/>
      </c>
      <c r="CY23" s="6" t="str">
        <f t="shared" si="72"/>
        <v/>
      </c>
      <c r="CZ23" s="6" t="str">
        <f t="shared" si="73"/>
        <v/>
      </c>
      <c r="DA23" s="6" t="str">
        <f t="shared" si="74"/>
        <v/>
      </c>
      <c r="DB23" s="6" t="str">
        <f t="shared" si="75"/>
        <v/>
      </c>
      <c r="DC23" s="6" t="str">
        <f t="shared" si="76"/>
        <v/>
      </c>
      <c r="DD23" s="6" t="str">
        <f t="shared" si="77"/>
        <v/>
      </c>
      <c r="DE23" s="6" t="str">
        <f t="shared" si="78"/>
        <v/>
      </c>
      <c r="DF23" s="6" t="str">
        <f t="shared" si="79"/>
        <v/>
      </c>
      <c r="DG23" s="6" t="str">
        <f t="shared" si="80"/>
        <v/>
      </c>
      <c r="DH23" s="6" t="str">
        <f t="shared" si="81"/>
        <v/>
      </c>
      <c r="DI23" s="6" t="str">
        <f t="shared" si="82"/>
        <v/>
      </c>
      <c r="DJ23" s="6" t="str">
        <f t="shared" si="83"/>
        <v/>
      </c>
      <c r="DK23" s="6" t="str">
        <f t="shared" si="84"/>
        <v/>
      </c>
      <c r="DL23" s="6" t="str">
        <f t="shared" si="85"/>
        <v/>
      </c>
      <c r="DM23" s="6" t="str">
        <f t="shared" si="86"/>
        <v/>
      </c>
      <c r="DN23" s="6" t="str">
        <f t="shared" si="87"/>
        <v/>
      </c>
      <c r="DO23" s="6" t="str">
        <f t="shared" si="88"/>
        <v/>
      </c>
      <c r="DP23" s="6" t="str">
        <f t="shared" si="89"/>
        <v/>
      </c>
      <c r="DQ23" s="6" t="str">
        <f t="shared" si="90"/>
        <v/>
      </c>
    </row>
    <row r="24" spans="1:121" x14ac:dyDescent="0.25">
      <c r="A24" s="9">
        <v>17</v>
      </c>
      <c r="B24" s="1"/>
      <c r="C24" s="1"/>
      <c r="D24" s="1"/>
      <c r="E24" s="1"/>
      <c r="F24" s="1"/>
      <c r="G24" s="1"/>
      <c r="H24" s="1"/>
      <c r="I24" s="1"/>
      <c r="J24" s="2" t="str">
        <f t="shared" si="0"/>
        <v/>
      </c>
      <c r="K24" s="3" t="str">
        <f t="shared" si="1"/>
        <v/>
      </c>
      <c r="L24" s="4" t="str">
        <f t="shared" si="2"/>
        <v/>
      </c>
      <c r="M24" s="4" t="str">
        <f t="shared" si="3"/>
        <v/>
      </c>
      <c r="N24" s="5" t="str">
        <f t="shared" si="4"/>
        <v/>
      </c>
      <c r="O24" s="6" t="str">
        <f>IF(J24="OK",(AX24*Forudsætninger!$B$7+BD24*Forudsætninger!$C$7+BJ24*Forudsætninger!$D$7+BP24*Forudsætninger!$E$7+BV24*Forudsætninger!$F$7+CB24*Forudsætninger!$G$7+CH24*Forudsætninger!$H$7+CN24*Forudsætninger!$I$7+CT24*Forudsætninger!$J$7+CZ24*Forudsætninger!$K$7+DF24*Forudsætninger!$L$7+DL24*Forudsætninger!$M$7)/SUM(Forudsætninger!$B$7:$M$7),"")</f>
        <v/>
      </c>
      <c r="P24" s="6" t="str">
        <f>IF(J24="OK",(AY24*Forudsætninger!$B$7+BE24*Forudsætninger!$C$7+BK24*Forudsætninger!$D$7+BQ24*Forudsætninger!$E$7+BW24*Forudsætninger!$F$7+CC24*Forudsætninger!$G$7+CI24*Forudsætninger!$H$7+CO24*Forudsætninger!$I$7+CU24*Forudsætninger!$J$7+DA24*Forudsætninger!$K$7+DG24*Forudsætninger!$L$7+DM24*Forudsætninger!$M$7)/SUM(Forudsætninger!$B$7:$M$7),"")</f>
        <v/>
      </c>
      <c r="Q24" s="6" t="str">
        <f>IF(J24="OK",(AZ24*Forudsætninger!$B$7+BF24*Forudsætninger!$C$7+BL24*Forudsætninger!$D$7+BR24*Forudsætninger!$E$7+BX24*Forudsætninger!$F$7+CD24*Forudsætninger!$G$7+CJ24*Forudsætninger!$H$7+CP24*Forudsætninger!$I$7+CV24*Forudsætninger!$J$7+DB24*Forudsætninger!$K$7+DH24*Forudsætninger!$L$7+DN24*Forudsætninger!$M$7)/SUM(Forudsætninger!$B$7:$M$7),"")</f>
        <v/>
      </c>
      <c r="R24" s="6" t="str">
        <f>IF(J24="OK",(BA24*Forudsætninger!$B$7+BG24*Forudsætninger!$C$7+BM24*Forudsætninger!$D$7+BS24*Forudsætninger!$E$7+BY24*Forudsætninger!$F$7+CE24*Forudsætninger!$G$7+CK24*Forudsætninger!$H$7+CQ24*Forudsætninger!$I$7+CW24*Forudsætninger!$J$7+DC24*Forudsætninger!$K$7+DI24*Forudsætninger!$L$7+DO24*Forudsætninger!$M$7)/SUM(Forudsætninger!$B$7:$M$7),"")</f>
        <v/>
      </c>
      <c r="S24" s="6" t="str">
        <f>IF(J24="OK",(BB24*Forudsætninger!$B$7+BH24*Forudsætninger!$C$7+BN24*Forudsætninger!$D$7+BT24*Forudsætninger!$E$7+BZ24*Forudsætninger!$F$7+CF24*Forudsætninger!$G$7+CL24*Forudsætninger!$H$7+CR24*Forudsætninger!$I$7+CX24*Forudsætninger!$J$7+DD24*Forudsætninger!$K$7+DJ24*Forudsætninger!$L$7+DP24*Forudsætninger!$M$7)/SUM(Forudsætninger!$B$7:$M$7),"")</f>
        <v/>
      </c>
      <c r="T24" s="6" t="str">
        <f>IF(J24="OK",(BC24*Forudsætninger!$B$7+BI24*Forudsætninger!$C$7+BO24*Forudsætninger!$D$7+BU24*Forudsætninger!$E$7+CA24*Forudsætninger!$F$7+CG24*Forudsætninger!$G$7+CM24*Forudsætninger!$H$7+CS24*Forudsætninger!$I$7+CY24*Forudsætninger!$J$7+DE24*Forudsætninger!$K$7+DK24*Forudsætninger!$L$7+DQ24*Forudsætninger!$M$7)/SUM(Forudsætninger!$B$7:$M$7),"")</f>
        <v/>
      </c>
      <c r="U24" s="7" t="str">
        <f>IF(AND(K24="OK",J24="OK"),(O24*3+P24*2+Q24-R24-S24*2-T24*3)*I24*SUM(Forudsætninger!$B$7:$M$7),"")</f>
        <v/>
      </c>
      <c r="V24" s="49" t="str">
        <f t="shared" si="5"/>
        <v/>
      </c>
      <c r="W24" s="49" t="str">
        <f t="shared" si="6"/>
        <v/>
      </c>
      <c r="X24" s="49" t="str">
        <f t="shared" si="7"/>
        <v/>
      </c>
      <c r="Y24" s="49" t="str">
        <f t="shared" si="8"/>
        <v/>
      </c>
      <c r="Z24" s="49" t="str">
        <f t="shared" si="9"/>
        <v/>
      </c>
      <c r="AA24" s="49" t="str">
        <f t="shared" si="10"/>
        <v/>
      </c>
      <c r="AB24" s="49" t="str">
        <f t="shared" si="11"/>
        <v/>
      </c>
      <c r="AC24" s="49" t="str">
        <f t="shared" si="12"/>
        <v/>
      </c>
      <c r="AD24" s="49" t="str">
        <f t="shared" si="13"/>
        <v/>
      </c>
      <c r="AE24" s="49" t="str">
        <f t="shared" si="14"/>
        <v/>
      </c>
      <c r="AF24" s="49" t="str">
        <f t="shared" si="15"/>
        <v/>
      </c>
      <c r="AG24" s="49" t="str">
        <f t="shared" si="16"/>
        <v/>
      </c>
      <c r="AJ24" s="18">
        <f t="shared" si="17"/>
        <v>0</v>
      </c>
      <c r="AK24" s="18">
        <f t="shared" si="18"/>
        <v>0</v>
      </c>
      <c r="AL24" s="18" t="str">
        <f>IF($J24="OK",$AJ24+$AK24-5.5993*($G24*Forudsætninger!B21+$H24*Forudsætninger!B22)/3600,"")</f>
        <v/>
      </c>
      <c r="AM24" s="18" t="str">
        <f>IF($J24="OK",$AJ24+$AK24-5.5993*($G24*Forudsætninger!C21+$H24*Forudsætninger!C22)/3600,"")</f>
        <v/>
      </c>
      <c r="AN24" s="18" t="str">
        <f>IF($J24="OK",$AJ24+$AK24-5.5993*($G24*Forudsætninger!D21+$H24*Forudsætninger!D22)/3600,"")</f>
        <v/>
      </c>
      <c r="AO24" s="18" t="str">
        <f>IF($J24="OK",$AJ24+$AK24-5.5993*($G24*Forudsætninger!E21+$H24*Forudsætninger!E22)/3600,"")</f>
        <v/>
      </c>
      <c r="AP24" s="18" t="str">
        <f>IF($J24="OK",$AJ24+$AK24-5.5993*($G24*Forudsætninger!F21+$H24*Forudsætninger!F22)/3600,"")</f>
        <v/>
      </c>
      <c r="AQ24" s="18" t="str">
        <f>IF($J24="OK",$AJ24+$AK24-5.5993*($G24*Forudsætninger!G21+$H24*Forudsætninger!G22)/3600,"")</f>
        <v/>
      </c>
      <c r="AR24" s="18" t="str">
        <f>IF($J24="OK",$AJ24+$AK24-5.5993*($G24*Forudsætninger!H21+$H24*Forudsætninger!H22)/3600,"")</f>
        <v/>
      </c>
      <c r="AS24" s="18" t="str">
        <f>IF($J24="OK",$AJ24+$AK24-5.5993*($G24*Forudsætninger!I21+$H24*Forudsætninger!I22)/3600,"")</f>
        <v/>
      </c>
      <c r="AT24" s="18" t="str">
        <f>IF($J24="OK",$AJ24+$AK24-5.5993*($G24*Forudsætninger!J21+$H24*Forudsætninger!J22)/3600,"")</f>
        <v/>
      </c>
      <c r="AU24" s="18" t="str">
        <f>IF($J24="OK",$AJ24+$AK24-5.5993*($G24*Forudsætninger!K21+$H24*Forudsætninger!K22)/3600,"")</f>
        <v/>
      </c>
      <c r="AV24" s="18" t="str">
        <f>IF($J24="OK",$AJ24+$AK24-5.5993*($G24*Forudsætninger!L21+$H24*Forudsætninger!L22)/3600,"")</f>
        <v/>
      </c>
      <c r="AW24" s="18" t="str">
        <f>IF($J24="OK",$AJ24+$AK24-5.5993*($G24*Forudsætninger!M21+$H24*Forudsætninger!M22)/3600,"")</f>
        <v/>
      </c>
      <c r="AX24" s="6" t="str">
        <f t="shared" si="19"/>
        <v/>
      </c>
      <c r="AY24" s="6" t="str">
        <f t="shared" si="20"/>
        <v/>
      </c>
      <c r="AZ24" s="6" t="str">
        <f t="shared" si="21"/>
        <v/>
      </c>
      <c r="BA24" s="6" t="str">
        <f t="shared" si="22"/>
        <v/>
      </c>
      <c r="BB24" s="6" t="str">
        <f t="shared" si="23"/>
        <v/>
      </c>
      <c r="BC24" s="6" t="str">
        <f t="shared" si="24"/>
        <v/>
      </c>
      <c r="BD24" s="6" t="str">
        <f t="shared" si="25"/>
        <v/>
      </c>
      <c r="BE24" s="6" t="str">
        <f t="shared" si="26"/>
        <v/>
      </c>
      <c r="BF24" s="6" t="str">
        <f t="shared" si="27"/>
        <v/>
      </c>
      <c r="BG24" s="6" t="str">
        <f t="shared" si="28"/>
        <v/>
      </c>
      <c r="BH24" s="6" t="str">
        <f t="shared" si="29"/>
        <v/>
      </c>
      <c r="BI24" s="6" t="str">
        <f t="shared" si="30"/>
        <v/>
      </c>
      <c r="BJ24" s="6" t="str">
        <f t="shared" si="31"/>
        <v/>
      </c>
      <c r="BK24" s="6" t="str">
        <f t="shared" si="32"/>
        <v/>
      </c>
      <c r="BL24" s="6" t="str">
        <f t="shared" si="33"/>
        <v/>
      </c>
      <c r="BM24" s="6" t="str">
        <f t="shared" si="34"/>
        <v/>
      </c>
      <c r="BN24" s="6" t="str">
        <f t="shared" si="35"/>
        <v/>
      </c>
      <c r="BO24" s="6" t="str">
        <f t="shared" si="36"/>
        <v/>
      </c>
      <c r="BP24" s="6" t="str">
        <f t="shared" si="37"/>
        <v/>
      </c>
      <c r="BQ24" s="6" t="str">
        <f t="shared" si="38"/>
        <v/>
      </c>
      <c r="BR24" s="6" t="str">
        <f t="shared" si="39"/>
        <v/>
      </c>
      <c r="BS24" s="6" t="str">
        <f t="shared" si="40"/>
        <v/>
      </c>
      <c r="BT24" s="6" t="str">
        <f t="shared" si="41"/>
        <v/>
      </c>
      <c r="BU24" s="6" t="str">
        <f t="shared" si="42"/>
        <v/>
      </c>
      <c r="BV24" s="6" t="str">
        <f t="shared" si="43"/>
        <v/>
      </c>
      <c r="BW24" s="6" t="str">
        <f t="shared" si="44"/>
        <v/>
      </c>
      <c r="BX24" s="6" t="str">
        <f t="shared" si="45"/>
        <v/>
      </c>
      <c r="BY24" s="6" t="str">
        <f t="shared" si="46"/>
        <v/>
      </c>
      <c r="BZ24" s="6" t="str">
        <f t="shared" si="47"/>
        <v/>
      </c>
      <c r="CA24" s="6" t="str">
        <f t="shared" si="48"/>
        <v/>
      </c>
      <c r="CB24" s="6" t="str">
        <f t="shared" si="49"/>
        <v/>
      </c>
      <c r="CC24" s="6" t="str">
        <f t="shared" si="50"/>
        <v/>
      </c>
      <c r="CD24" s="6" t="str">
        <f t="shared" si="51"/>
        <v/>
      </c>
      <c r="CE24" s="6" t="str">
        <f t="shared" si="52"/>
        <v/>
      </c>
      <c r="CF24" s="6" t="str">
        <f t="shared" si="53"/>
        <v/>
      </c>
      <c r="CG24" s="6" t="str">
        <f t="shared" si="54"/>
        <v/>
      </c>
      <c r="CH24" s="6" t="str">
        <f t="shared" si="55"/>
        <v/>
      </c>
      <c r="CI24" s="6" t="str">
        <f t="shared" si="56"/>
        <v/>
      </c>
      <c r="CJ24" s="6" t="str">
        <f t="shared" si="57"/>
        <v/>
      </c>
      <c r="CK24" s="6" t="str">
        <f t="shared" si="58"/>
        <v/>
      </c>
      <c r="CL24" s="6" t="str">
        <f t="shared" si="59"/>
        <v/>
      </c>
      <c r="CM24" s="6" t="str">
        <f t="shared" si="60"/>
        <v/>
      </c>
      <c r="CN24" s="6" t="str">
        <f t="shared" si="61"/>
        <v/>
      </c>
      <c r="CO24" s="6" t="str">
        <f t="shared" si="62"/>
        <v/>
      </c>
      <c r="CP24" s="6" t="str">
        <f t="shared" si="63"/>
        <v/>
      </c>
      <c r="CQ24" s="6" t="str">
        <f t="shared" si="64"/>
        <v/>
      </c>
      <c r="CR24" s="6" t="str">
        <f t="shared" si="65"/>
        <v/>
      </c>
      <c r="CS24" s="6" t="str">
        <f t="shared" si="66"/>
        <v/>
      </c>
      <c r="CT24" s="6" t="str">
        <f t="shared" si="67"/>
        <v/>
      </c>
      <c r="CU24" s="6" t="str">
        <f t="shared" si="68"/>
        <v/>
      </c>
      <c r="CV24" s="6" t="str">
        <f t="shared" si="69"/>
        <v/>
      </c>
      <c r="CW24" s="6" t="str">
        <f t="shared" si="70"/>
        <v/>
      </c>
      <c r="CX24" s="6" t="str">
        <f t="shared" si="71"/>
        <v/>
      </c>
      <c r="CY24" s="6" t="str">
        <f t="shared" si="72"/>
        <v/>
      </c>
      <c r="CZ24" s="6" t="str">
        <f t="shared" si="73"/>
        <v/>
      </c>
      <c r="DA24" s="6" t="str">
        <f t="shared" si="74"/>
        <v/>
      </c>
      <c r="DB24" s="6" t="str">
        <f t="shared" si="75"/>
        <v/>
      </c>
      <c r="DC24" s="6" t="str">
        <f t="shared" si="76"/>
        <v/>
      </c>
      <c r="DD24" s="6" t="str">
        <f t="shared" si="77"/>
        <v/>
      </c>
      <c r="DE24" s="6" t="str">
        <f t="shared" si="78"/>
        <v/>
      </c>
      <c r="DF24" s="6" t="str">
        <f t="shared" si="79"/>
        <v/>
      </c>
      <c r="DG24" s="6" t="str">
        <f t="shared" si="80"/>
        <v/>
      </c>
      <c r="DH24" s="6" t="str">
        <f t="shared" si="81"/>
        <v/>
      </c>
      <c r="DI24" s="6" t="str">
        <f t="shared" si="82"/>
        <v/>
      </c>
      <c r="DJ24" s="6" t="str">
        <f t="shared" si="83"/>
        <v/>
      </c>
      <c r="DK24" s="6" t="str">
        <f t="shared" si="84"/>
        <v/>
      </c>
      <c r="DL24" s="6" t="str">
        <f t="shared" si="85"/>
        <v/>
      </c>
      <c r="DM24" s="6" t="str">
        <f t="shared" si="86"/>
        <v/>
      </c>
      <c r="DN24" s="6" t="str">
        <f t="shared" si="87"/>
        <v/>
      </c>
      <c r="DO24" s="6" t="str">
        <f t="shared" si="88"/>
        <v/>
      </c>
      <c r="DP24" s="6" t="str">
        <f t="shared" si="89"/>
        <v/>
      </c>
      <c r="DQ24" s="6" t="str">
        <f t="shared" si="90"/>
        <v/>
      </c>
    </row>
    <row r="25" spans="1:121" x14ac:dyDescent="0.25">
      <c r="A25" s="9">
        <v>18</v>
      </c>
      <c r="B25" s="1"/>
      <c r="C25" s="1"/>
      <c r="D25" s="1"/>
      <c r="E25" s="1"/>
      <c r="F25" s="1"/>
      <c r="G25" s="1"/>
      <c r="H25" s="1"/>
      <c r="I25" s="1"/>
      <c r="J25" s="2" t="str">
        <f t="shared" si="0"/>
        <v/>
      </c>
      <c r="K25" s="3" t="str">
        <f t="shared" si="1"/>
        <v/>
      </c>
      <c r="L25" s="4" t="str">
        <f t="shared" si="2"/>
        <v/>
      </c>
      <c r="M25" s="4" t="str">
        <f t="shared" si="3"/>
        <v/>
      </c>
      <c r="N25" s="5" t="str">
        <f t="shared" si="4"/>
        <v/>
      </c>
      <c r="O25" s="6" t="str">
        <f>IF(J25="OK",(AX25*Forudsætninger!$B$7+BD25*Forudsætninger!$C$7+BJ25*Forudsætninger!$D$7+BP25*Forudsætninger!$E$7+BV25*Forudsætninger!$F$7+CB25*Forudsætninger!$G$7+CH25*Forudsætninger!$H$7+CN25*Forudsætninger!$I$7+CT25*Forudsætninger!$J$7+CZ25*Forudsætninger!$K$7+DF25*Forudsætninger!$L$7+DL25*Forudsætninger!$M$7)/SUM(Forudsætninger!$B$7:$M$7),"")</f>
        <v/>
      </c>
      <c r="P25" s="6" t="str">
        <f>IF(J25="OK",(AY25*Forudsætninger!$B$7+BE25*Forudsætninger!$C$7+BK25*Forudsætninger!$D$7+BQ25*Forudsætninger!$E$7+BW25*Forudsætninger!$F$7+CC25*Forudsætninger!$G$7+CI25*Forudsætninger!$H$7+CO25*Forudsætninger!$I$7+CU25*Forudsætninger!$J$7+DA25*Forudsætninger!$K$7+DG25*Forudsætninger!$L$7+DM25*Forudsætninger!$M$7)/SUM(Forudsætninger!$B$7:$M$7),"")</f>
        <v/>
      </c>
      <c r="Q25" s="6" t="str">
        <f>IF(J25="OK",(AZ25*Forudsætninger!$B$7+BF25*Forudsætninger!$C$7+BL25*Forudsætninger!$D$7+BR25*Forudsætninger!$E$7+BX25*Forudsætninger!$F$7+CD25*Forudsætninger!$G$7+CJ25*Forudsætninger!$H$7+CP25*Forudsætninger!$I$7+CV25*Forudsætninger!$J$7+DB25*Forudsætninger!$K$7+DH25*Forudsætninger!$L$7+DN25*Forudsætninger!$M$7)/SUM(Forudsætninger!$B$7:$M$7),"")</f>
        <v/>
      </c>
      <c r="R25" s="6" t="str">
        <f>IF(J25="OK",(BA25*Forudsætninger!$B$7+BG25*Forudsætninger!$C$7+BM25*Forudsætninger!$D$7+BS25*Forudsætninger!$E$7+BY25*Forudsætninger!$F$7+CE25*Forudsætninger!$G$7+CK25*Forudsætninger!$H$7+CQ25*Forudsætninger!$I$7+CW25*Forudsætninger!$J$7+DC25*Forudsætninger!$K$7+DI25*Forudsætninger!$L$7+DO25*Forudsætninger!$M$7)/SUM(Forudsætninger!$B$7:$M$7),"")</f>
        <v/>
      </c>
      <c r="S25" s="6" t="str">
        <f>IF(J25="OK",(BB25*Forudsætninger!$B$7+BH25*Forudsætninger!$C$7+BN25*Forudsætninger!$D$7+BT25*Forudsætninger!$E$7+BZ25*Forudsætninger!$F$7+CF25*Forudsætninger!$G$7+CL25*Forudsætninger!$H$7+CR25*Forudsætninger!$I$7+CX25*Forudsætninger!$J$7+DD25*Forudsætninger!$K$7+DJ25*Forudsætninger!$L$7+DP25*Forudsætninger!$M$7)/SUM(Forudsætninger!$B$7:$M$7),"")</f>
        <v/>
      </c>
      <c r="T25" s="6" t="str">
        <f>IF(J25="OK",(BC25*Forudsætninger!$B$7+BI25*Forudsætninger!$C$7+BO25*Forudsætninger!$D$7+BU25*Forudsætninger!$E$7+CA25*Forudsætninger!$F$7+CG25*Forudsætninger!$G$7+CM25*Forudsætninger!$H$7+CS25*Forudsætninger!$I$7+CY25*Forudsætninger!$J$7+DE25*Forudsætninger!$K$7+DK25*Forudsætninger!$L$7+DQ25*Forudsætninger!$M$7)/SUM(Forudsætninger!$B$7:$M$7),"")</f>
        <v/>
      </c>
      <c r="U25" s="7" t="str">
        <f>IF(AND(K25="OK",J25="OK"),(O25*3+P25*2+Q25-R25-S25*2-T25*3)*I25*SUM(Forudsætninger!$B$7:$M$7),"")</f>
        <v/>
      </c>
      <c r="V25" s="49" t="str">
        <f t="shared" si="5"/>
        <v/>
      </c>
      <c r="W25" s="49" t="str">
        <f t="shared" si="6"/>
        <v/>
      </c>
      <c r="X25" s="49" t="str">
        <f t="shared" si="7"/>
        <v/>
      </c>
      <c r="Y25" s="49" t="str">
        <f t="shared" si="8"/>
        <v/>
      </c>
      <c r="Z25" s="49" t="str">
        <f t="shared" si="9"/>
        <v/>
      </c>
      <c r="AA25" s="49" t="str">
        <f t="shared" si="10"/>
        <v/>
      </c>
      <c r="AB25" s="49" t="str">
        <f t="shared" si="11"/>
        <v/>
      </c>
      <c r="AC25" s="49" t="str">
        <f t="shared" si="12"/>
        <v/>
      </c>
      <c r="AD25" s="49" t="str">
        <f t="shared" si="13"/>
        <v/>
      </c>
      <c r="AE25" s="49" t="str">
        <f t="shared" si="14"/>
        <v/>
      </c>
      <c r="AF25" s="49" t="str">
        <f t="shared" si="15"/>
        <v/>
      </c>
      <c r="AG25" s="49" t="str">
        <f t="shared" si="16"/>
        <v/>
      </c>
      <c r="AJ25" s="18">
        <f t="shared" si="17"/>
        <v>0</v>
      </c>
      <c r="AK25" s="18">
        <f t="shared" si="18"/>
        <v>0</v>
      </c>
      <c r="AL25" s="18" t="str">
        <f>IF($J25="OK",$AJ25+$AK25-5.5993*($G25*Forudsætninger!B22+$H25*Forudsætninger!B23)/3600,"")</f>
        <v/>
      </c>
      <c r="AM25" s="18" t="str">
        <f>IF($J25="OK",$AJ25+$AK25-5.5993*($G25*Forudsætninger!C22+$H25*Forudsætninger!C23)/3600,"")</f>
        <v/>
      </c>
      <c r="AN25" s="18" t="str">
        <f>IF($J25="OK",$AJ25+$AK25-5.5993*($G25*Forudsætninger!D22+$H25*Forudsætninger!D23)/3600,"")</f>
        <v/>
      </c>
      <c r="AO25" s="18" t="str">
        <f>IF($J25="OK",$AJ25+$AK25-5.5993*($G25*Forudsætninger!E22+$H25*Forudsætninger!E23)/3600,"")</f>
        <v/>
      </c>
      <c r="AP25" s="18" t="str">
        <f>IF($J25="OK",$AJ25+$AK25-5.5993*($G25*Forudsætninger!F22+$H25*Forudsætninger!F23)/3600,"")</f>
        <v/>
      </c>
      <c r="AQ25" s="18" t="str">
        <f>IF($J25="OK",$AJ25+$AK25-5.5993*($G25*Forudsætninger!G22+$H25*Forudsætninger!G23)/3600,"")</f>
        <v/>
      </c>
      <c r="AR25" s="18" t="str">
        <f>IF($J25="OK",$AJ25+$AK25-5.5993*($G25*Forudsætninger!H22+$H25*Forudsætninger!H23)/3600,"")</f>
        <v/>
      </c>
      <c r="AS25" s="18" t="str">
        <f>IF($J25="OK",$AJ25+$AK25-5.5993*($G25*Forudsætninger!I22+$H25*Forudsætninger!I23)/3600,"")</f>
        <v/>
      </c>
      <c r="AT25" s="18" t="str">
        <f>IF($J25="OK",$AJ25+$AK25-5.5993*($G25*Forudsætninger!J22+$H25*Forudsætninger!J23)/3600,"")</f>
        <v/>
      </c>
      <c r="AU25" s="18" t="str">
        <f>IF($J25="OK",$AJ25+$AK25-5.5993*($G25*Forudsætninger!K22+$H25*Forudsætninger!K23)/3600,"")</f>
        <v/>
      </c>
      <c r="AV25" s="18" t="str">
        <f>IF($J25="OK",$AJ25+$AK25-5.5993*($G25*Forudsætninger!L22+$H25*Forudsætninger!L23)/3600,"")</f>
        <v/>
      </c>
      <c r="AW25" s="18" t="str">
        <f>IF($J25="OK",$AJ25+$AK25-5.5993*($G25*Forudsætninger!M22+$H25*Forudsætninger!M23)/3600,"")</f>
        <v/>
      </c>
      <c r="AX25" s="6" t="str">
        <f t="shared" si="19"/>
        <v/>
      </c>
      <c r="AY25" s="6" t="str">
        <f t="shared" si="20"/>
        <v/>
      </c>
      <c r="AZ25" s="6" t="str">
        <f t="shared" si="21"/>
        <v/>
      </c>
      <c r="BA25" s="6" t="str">
        <f t="shared" si="22"/>
        <v/>
      </c>
      <c r="BB25" s="6" t="str">
        <f t="shared" si="23"/>
        <v/>
      </c>
      <c r="BC25" s="6" t="str">
        <f t="shared" si="24"/>
        <v/>
      </c>
      <c r="BD25" s="6" t="str">
        <f t="shared" si="25"/>
        <v/>
      </c>
      <c r="BE25" s="6" t="str">
        <f t="shared" si="26"/>
        <v/>
      </c>
      <c r="BF25" s="6" t="str">
        <f t="shared" si="27"/>
        <v/>
      </c>
      <c r="BG25" s="6" t="str">
        <f t="shared" si="28"/>
        <v/>
      </c>
      <c r="BH25" s="6" t="str">
        <f t="shared" si="29"/>
        <v/>
      </c>
      <c r="BI25" s="6" t="str">
        <f t="shared" si="30"/>
        <v/>
      </c>
      <c r="BJ25" s="6" t="str">
        <f t="shared" si="31"/>
        <v/>
      </c>
      <c r="BK25" s="6" t="str">
        <f t="shared" si="32"/>
        <v/>
      </c>
      <c r="BL25" s="6" t="str">
        <f t="shared" si="33"/>
        <v/>
      </c>
      <c r="BM25" s="6" t="str">
        <f t="shared" si="34"/>
        <v/>
      </c>
      <c r="BN25" s="6" t="str">
        <f t="shared" si="35"/>
        <v/>
      </c>
      <c r="BO25" s="6" t="str">
        <f t="shared" si="36"/>
        <v/>
      </c>
      <c r="BP25" s="6" t="str">
        <f t="shared" si="37"/>
        <v/>
      </c>
      <c r="BQ25" s="6" t="str">
        <f t="shared" si="38"/>
        <v/>
      </c>
      <c r="BR25" s="6" t="str">
        <f t="shared" si="39"/>
        <v/>
      </c>
      <c r="BS25" s="6" t="str">
        <f t="shared" si="40"/>
        <v/>
      </c>
      <c r="BT25" s="6" t="str">
        <f t="shared" si="41"/>
        <v/>
      </c>
      <c r="BU25" s="6" t="str">
        <f t="shared" si="42"/>
        <v/>
      </c>
      <c r="BV25" s="6" t="str">
        <f t="shared" si="43"/>
        <v/>
      </c>
      <c r="BW25" s="6" t="str">
        <f t="shared" si="44"/>
        <v/>
      </c>
      <c r="BX25" s="6" t="str">
        <f t="shared" si="45"/>
        <v/>
      </c>
      <c r="BY25" s="6" t="str">
        <f t="shared" si="46"/>
        <v/>
      </c>
      <c r="BZ25" s="6" t="str">
        <f t="shared" si="47"/>
        <v/>
      </c>
      <c r="CA25" s="6" t="str">
        <f t="shared" si="48"/>
        <v/>
      </c>
      <c r="CB25" s="6" t="str">
        <f t="shared" si="49"/>
        <v/>
      </c>
      <c r="CC25" s="6" t="str">
        <f t="shared" si="50"/>
        <v/>
      </c>
      <c r="CD25" s="6" t="str">
        <f t="shared" si="51"/>
        <v/>
      </c>
      <c r="CE25" s="6" t="str">
        <f t="shared" si="52"/>
        <v/>
      </c>
      <c r="CF25" s="6" t="str">
        <f t="shared" si="53"/>
        <v/>
      </c>
      <c r="CG25" s="6" t="str">
        <f t="shared" si="54"/>
        <v/>
      </c>
      <c r="CH25" s="6" t="str">
        <f t="shared" si="55"/>
        <v/>
      </c>
      <c r="CI25" s="6" t="str">
        <f t="shared" si="56"/>
        <v/>
      </c>
      <c r="CJ25" s="6" t="str">
        <f t="shared" si="57"/>
        <v/>
      </c>
      <c r="CK25" s="6" t="str">
        <f t="shared" si="58"/>
        <v/>
      </c>
      <c r="CL25" s="6" t="str">
        <f t="shared" si="59"/>
        <v/>
      </c>
      <c r="CM25" s="6" t="str">
        <f t="shared" si="60"/>
        <v/>
      </c>
      <c r="CN25" s="6" t="str">
        <f t="shared" si="61"/>
        <v/>
      </c>
      <c r="CO25" s="6" t="str">
        <f t="shared" si="62"/>
        <v/>
      </c>
      <c r="CP25" s="6" t="str">
        <f t="shared" si="63"/>
        <v/>
      </c>
      <c r="CQ25" s="6" t="str">
        <f t="shared" si="64"/>
        <v/>
      </c>
      <c r="CR25" s="6" t="str">
        <f t="shared" si="65"/>
        <v/>
      </c>
      <c r="CS25" s="6" t="str">
        <f t="shared" si="66"/>
        <v/>
      </c>
      <c r="CT25" s="6" t="str">
        <f t="shared" si="67"/>
        <v/>
      </c>
      <c r="CU25" s="6" t="str">
        <f t="shared" si="68"/>
        <v/>
      </c>
      <c r="CV25" s="6" t="str">
        <f t="shared" si="69"/>
        <v/>
      </c>
      <c r="CW25" s="6" t="str">
        <f t="shared" si="70"/>
        <v/>
      </c>
      <c r="CX25" s="6" t="str">
        <f t="shared" si="71"/>
        <v/>
      </c>
      <c r="CY25" s="6" t="str">
        <f t="shared" si="72"/>
        <v/>
      </c>
      <c r="CZ25" s="6" t="str">
        <f t="shared" si="73"/>
        <v/>
      </c>
      <c r="DA25" s="6" t="str">
        <f t="shared" si="74"/>
        <v/>
      </c>
      <c r="DB25" s="6" t="str">
        <f t="shared" si="75"/>
        <v/>
      </c>
      <c r="DC25" s="6" t="str">
        <f t="shared" si="76"/>
        <v/>
      </c>
      <c r="DD25" s="6" t="str">
        <f t="shared" si="77"/>
        <v/>
      </c>
      <c r="DE25" s="6" t="str">
        <f t="shared" si="78"/>
        <v/>
      </c>
      <c r="DF25" s="6" t="str">
        <f t="shared" si="79"/>
        <v/>
      </c>
      <c r="DG25" s="6" t="str">
        <f t="shared" si="80"/>
        <v/>
      </c>
      <c r="DH25" s="6" t="str">
        <f t="shared" si="81"/>
        <v/>
      </c>
      <c r="DI25" s="6" t="str">
        <f t="shared" si="82"/>
        <v/>
      </c>
      <c r="DJ25" s="6" t="str">
        <f t="shared" si="83"/>
        <v/>
      </c>
      <c r="DK25" s="6" t="str">
        <f t="shared" si="84"/>
        <v/>
      </c>
      <c r="DL25" s="6" t="str">
        <f t="shared" si="85"/>
        <v/>
      </c>
      <c r="DM25" s="6" t="str">
        <f t="shared" si="86"/>
        <v/>
      </c>
      <c r="DN25" s="6" t="str">
        <f t="shared" si="87"/>
        <v/>
      </c>
      <c r="DO25" s="6" t="str">
        <f t="shared" si="88"/>
        <v/>
      </c>
      <c r="DP25" s="6" t="str">
        <f t="shared" si="89"/>
        <v/>
      </c>
      <c r="DQ25" s="6" t="str">
        <f t="shared" si="90"/>
        <v/>
      </c>
    </row>
    <row r="26" spans="1:121" x14ac:dyDescent="0.25">
      <c r="A26" s="9">
        <v>19</v>
      </c>
      <c r="B26" s="1"/>
      <c r="C26" s="1"/>
      <c r="D26" s="1"/>
      <c r="E26" s="1"/>
      <c r="F26" s="1"/>
      <c r="G26" s="1"/>
      <c r="H26" s="1"/>
      <c r="I26" s="1"/>
      <c r="J26" s="2" t="str">
        <f t="shared" si="0"/>
        <v/>
      </c>
      <c r="K26" s="3" t="str">
        <f t="shared" si="1"/>
        <v/>
      </c>
      <c r="L26" s="4" t="str">
        <f t="shared" si="2"/>
        <v/>
      </c>
      <c r="M26" s="4" t="str">
        <f t="shared" si="3"/>
        <v/>
      </c>
      <c r="N26" s="5" t="str">
        <f t="shared" si="4"/>
        <v/>
      </c>
      <c r="O26" s="6" t="str">
        <f>IF(J26="OK",(AX26*Forudsætninger!$B$7+BD26*Forudsætninger!$C$7+BJ26*Forudsætninger!$D$7+BP26*Forudsætninger!$E$7+BV26*Forudsætninger!$F$7+CB26*Forudsætninger!$G$7+CH26*Forudsætninger!$H$7+CN26*Forudsætninger!$I$7+CT26*Forudsætninger!$J$7+CZ26*Forudsætninger!$K$7+DF26*Forudsætninger!$L$7+DL26*Forudsætninger!$M$7)/SUM(Forudsætninger!$B$7:$M$7),"")</f>
        <v/>
      </c>
      <c r="P26" s="6" t="str">
        <f>IF(J26="OK",(AY26*Forudsætninger!$B$7+BE26*Forudsætninger!$C$7+BK26*Forudsætninger!$D$7+BQ26*Forudsætninger!$E$7+BW26*Forudsætninger!$F$7+CC26*Forudsætninger!$G$7+CI26*Forudsætninger!$H$7+CO26*Forudsætninger!$I$7+CU26*Forudsætninger!$J$7+DA26*Forudsætninger!$K$7+DG26*Forudsætninger!$L$7+DM26*Forudsætninger!$M$7)/SUM(Forudsætninger!$B$7:$M$7),"")</f>
        <v/>
      </c>
      <c r="Q26" s="6" t="str">
        <f>IF(J26="OK",(AZ26*Forudsætninger!$B$7+BF26*Forudsætninger!$C$7+BL26*Forudsætninger!$D$7+BR26*Forudsætninger!$E$7+BX26*Forudsætninger!$F$7+CD26*Forudsætninger!$G$7+CJ26*Forudsætninger!$H$7+CP26*Forudsætninger!$I$7+CV26*Forudsætninger!$J$7+DB26*Forudsætninger!$K$7+DH26*Forudsætninger!$L$7+DN26*Forudsætninger!$M$7)/SUM(Forudsætninger!$B$7:$M$7),"")</f>
        <v/>
      </c>
      <c r="R26" s="6" t="str">
        <f>IF(J26="OK",(BA26*Forudsætninger!$B$7+BG26*Forudsætninger!$C$7+BM26*Forudsætninger!$D$7+BS26*Forudsætninger!$E$7+BY26*Forudsætninger!$F$7+CE26*Forudsætninger!$G$7+CK26*Forudsætninger!$H$7+CQ26*Forudsætninger!$I$7+CW26*Forudsætninger!$J$7+DC26*Forudsætninger!$K$7+DI26*Forudsætninger!$L$7+DO26*Forudsætninger!$M$7)/SUM(Forudsætninger!$B$7:$M$7),"")</f>
        <v/>
      </c>
      <c r="S26" s="6" t="str">
        <f>IF(J26="OK",(BB26*Forudsætninger!$B$7+BH26*Forudsætninger!$C$7+BN26*Forudsætninger!$D$7+BT26*Forudsætninger!$E$7+BZ26*Forudsætninger!$F$7+CF26*Forudsætninger!$G$7+CL26*Forudsætninger!$H$7+CR26*Forudsætninger!$I$7+CX26*Forudsætninger!$J$7+DD26*Forudsætninger!$K$7+DJ26*Forudsætninger!$L$7+DP26*Forudsætninger!$M$7)/SUM(Forudsætninger!$B$7:$M$7),"")</f>
        <v/>
      </c>
      <c r="T26" s="6" t="str">
        <f>IF(J26="OK",(BC26*Forudsætninger!$B$7+BI26*Forudsætninger!$C$7+BO26*Forudsætninger!$D$7+BU26*Forudsætninger!$E$7+CA26*Forudsætninger!$F$7+CG26*Forudsætninger!$G$7+CM26*Forudsætninger!$H$7+CS26*Forudsætninger!$I$7+CY26*Forudsætninger!$J$7+DE26*Forudsætninger!$K$7+DK26*Forudsætninger!$L$7+DQ26*Forudsætninger!$M$7)/SUM(Forudsætninger!$B$7:$M$7),"")</f>
        <v/>
      </c>
      <c r="U26" s="7" t="str">
        <f>IF(AND(K26="OK",J26="OK"),(O26*3+P26*2+Q26-R26-S26*2-T26*3)*I26*SUM(Forudsætninger!$B$7:$M$7),"")</f>
        <v/>
      </c>
      <c r="V26" s="49" t="str">
        <f t="shared" si="5"/>
        <v/>
      </c>
      <c r="W26" s="49" t="str">
        <f t="shared" si="6"/>
        <v/>
      </c>
      <c r="X26" s="49" t="str">
        <f t="shared" si="7"/>
        <v/>
      </c>
      <c r="Y26" s="49" t="str">
        <f t="shared" si="8"/>
        <v/>
      </c>
      <c r="Z26" s="49" t="str">
        <f t="shared" si="9"/>
        <v/>
      </c>
      <c r="AA26" s="49" t="str">
        <f t="shared" si="10"/>
        <v/>
      </c>
      <c r="AB26" s="49" t="str">
        <f t="shared" si="11"/>
        <v/>
      </c>
      <c r="AC26" s="49" t="str">
        <f t="shared" si="12"/>
        <v/>
      </c>
      <c r="AD26" s="49" t="str">
        <f t="shared" si="13"/>
        <v/>
      </c>
      <c r="AE26" s="49" t="str">
        <f t="shared" si="14"/>
        <v/>
      </c>
      <c r="AF26" s="49" t="str">
        <f t="shared" si="15"/>
        <v/>
      </c>
      <c r="AG26" s="49" t="str">
        <f t="shared" si="16"/>
        <v/>
      </c>
      <c r="AJ26" s="18">
        <f t="shared" si="17"/>
        <v>0</v>
      </c>
      <c r="AK26" s="18">
        <f t="shared" si="18"/>
        <v>0</v>
      </c>
      <c r="AL26" s="18" t="str">
        <f>IF($J26="OK",$AJ26+$AK26-5.5993*($G26*Forudsætninger!B23+$H26*Forudsætninger!B24)/3600,"")</f>
        <v/>
      </c>
      <c r="AM26" s="18" t="str">
        <f>IF($J26="OK",$AJ26+$AK26-5.5993*($G26*Forudsætninger!C23+$H26*Forudsætninger!C24)/3600,"")</f>
        <v/>
      </c>
      <c r="AN26" s="18" t="str">
        <f>IF($J26="OK",$AJ26+$AK26-5.5993*($G26*Forudsætninger!D23+$H26*Forudsætninger!D24)/3600,"")</f>
        <v/>
      </c>
      <c r="AO26" s="18" t="str">
        <f>IF($J26="OK",$AJ26+$AK26-5.5993*($G26*Forudsætninger!E23+$H26*Forudsætninger!E24)/3600,"")</f>
        <v/>
      </c>
      <c r="AP26" s="18" t="str">
        <f>IF($J26="OK",$AJ26+$AK26-5.5993*($G26*Forudsætninger!F23+$H26*Forudsætninger!F24)/3600,"")</f>
        <v/>
      </c>
      <c r="AQ26" s="18" t="str">
        <f>IF($J26="OK",$AJ26+$AK26-5.5993*($G26*Forudsætninger!G23+$H26*Forudsætninger!G24)/3600,"")</f>
        <v/>
      </c>
      <c r="AR26" s="18" t="str">
        <f>IF($J26="OK",$AJ26+$AK26-5.5993*($G26*Forudsætninger!H23+$H26*Forudsætninger!H24)/3600,"")</f>
        <v/>
      </c>
      <c r="AS26" s="18" t="str">
        <f>IF($J26="OK",$AJ26+$AK26-5.5993*($G26*Forudsætninger!I23+$H26*Forudsætninger!I24)/3600,"")</f>
        <v/>
      </c>
      <c r="AT26" s="18" t="str">
        <f>IF($J26="OK",$AJ26+$AK26-5.5993*($G26*Forudsætninger!J23+$H26*Forudsætninger!J24)/3600,"")</f>
        <v/>
      </c>
      <c r="AU26" s="18" t="str">
        <f>IF($J26="OK",$AJ26+$AK26-5.5993*($G26*Forudsætninger!K23+$H26*Forudsætninger!K24)/3600,"")</f>
        <v/>
      </c>
      <c r="AV26" s="18" t="str">
        <f>IF($J26="OK",$AJ26+$AK26-5.5993*($G26*Forudsætninger!L23+$H26*Forudsætninger!L24)/3600,"")</f>
        <v/>
      </c>
      <c r="AW26" s="18" t="str">
        <f>IF($J26="OK",$AJ26+$AK26-5.5993*($G26*Forudsætninger!M23+$H26*Forudsætninger!M24)/3600,"")</f>
        <v/>
      </c>
      <c r="AX26" s="6" t="str">
        <f t="shared" si="19"/>
        <v/>
      </c>
      <c r="AY26" s="6" t="str">
        <f t="shared" si="20"/>
        <v/>
      </c>
      <c r="AZ26" s="6" t="str">
        <f t="shared" si="21"/>
        <v/>
      </c>
      <c r="BA26" s="6" t="str">
        <f t="shared" si="22"/>
        <v/>
      </c>
      <c r="BB26" s="6" t="str">
        <f t="shared" si="23"/>
        <v/>
      </c>
      <c r="BC26" s="6" t="str">
        <f t="shared" si="24"/>
        <v/>
      </c>
      <c r="BD26" s="6" t="str">
        <f t="shared" si="25"/>
        <v/>
      </c>
      <c r="BE26" s="6" t="str">
        <f t="shared" si="26"/>
        <v/>
      </c>
      <c r="BF26" s="6" t="str">
        <f t="shared" si="27"/>
        <v/>
      </c>
      <c r="BG26" s="6" t="str">
        <f t="shared" si="28"/>
        <v/>
      </c>
      <c r="BH26" s="6" t="str">
        <f t="shared" si="29"/>
        <v/>
      </c>
      <c r="BI26" s="6" t="str">
        <f t="shared" si="30"/>
        <v/>
      </c>
      <c r="BJ26" s="6" t="str">
        <f t="shared" si="31"/>
        <v/>
      </c>
      <c r="BK26" s="6" t="str">
        <f t="shared" si="32"/>
        <v/>
      </c>
      <c r="BL26" s="6" t="str">
        <f t="shared" si="33"/>
        <v/>
      </c>
      <c r="BM26" s="6" t="str">
        <f t="shared" si="34"/>
        <v/>
      </c>
      <c r="BN26" s="6" t="str">
        <f t="shared" si="35"/>
        <v/>
      </c>
      <c r="BO26" s="6" t="str">
        <f t="shared" si="36"/>
        <v/>
      </c>
      <c r="BP26" s="6" t="str">
        <f t="shared" si="37"/>
        <v/>
      </c>
      <c r="BQ26" s="6" t="str">
        <f t="shared" si="38"/>
        <v/>
      </c>
      <c r="BR26" s="6" t="str">
        <f t="shared" si="39"/>
        <v/>
      </c>
      <c r="BS26" s="6" t="str">
        <f t="shared" si="40"/>
        <v/>
      </c>
      <c r="BT26" s="6" t="str">
        <f t="shared" si="41"/>
        <v/>
      </c>
      <c r="BU26" s="6" t="str">
        <f t="shared" si="42"/>
        <v/>
      </c>
      <c r="BV26" s="6" t="str">
        <f t="shared" si="43"/>
        <v/>
      </c>
      <c r="BW26" s="6" t="str">
        <f t="shared" si="44"/>
        <v/>
      </c>
      <c r="BX26" s="6" t="str">
        <f t="shared" si="45"/>
        <v/>
      </c>
      <c r="BY26" s="6" t="str">
        <f t="shared" si="46"/>
        <v/>
      </c>
      <c r="BZ26" s="6" t="str">
        <f t="shared" si="47"/>
        <v/>
      </c>
      <c r="CA26" s="6" t="str">
        <f t="shared" si="48"/>
        <v/>
      </c>
      <c r="CB26" s="6" t="str">
        <f t="shared" si="49"/>
        <v/>
      </c>
      <c r="CC26" s="6" t="str">
        <f t="shared" si="50"/>
        <v/>
      </c>
      <c r="CD26" s="6" t="str">
        <f t="shared" si="51"/>
        <v/>
      </c>
      <c r="CE26" s="6" t="str">
        <f t="shared" si="52"/>
        <v/>
      </c>
      <c r="CF26" s="6" t="str">
        <f t="shared" si="53"/>
        <v/>
      </c>
      <c r="CG26" s="6" t="str">
        <f t="shared" si="54"/>
        <v/>
      </c>
      <c r="CH26" s="6" t="str">
        <f t="shared" si="55"/>
        <v/>
      </c>
      <c r="CI26" s="6" t="str">
        <f t="shared" si="56"/>
        <v/>
      </c>
      <c r="CJ26" s="6" t="str">
        <f t="shared" si="57"/>
        <v/>
      </c>
      <c r="CK26" s="6" t="str">
        <f t="shared" si="58"/>
        <v/>
      </c>
      <c r="CL26" s="6" t="str">
        <f t="shared" si="59"/>
        <v/>
      </c>
      <c r="CM26" s="6" t="str">
        <f t="shared" si="60"/>
        <v/>
      </c>
      <c r="CN26" s="6" t="str">
        <f t="shared" si="61"/>
        <v/>
      </c>
      <c r="CO26" s="6" t="str">
        <f t="shared" si="62"/>
        <v/>
      </c>
      <c r="CP26" s="6" t="str">
        <f t="shared" si="63"/>
        <v/>
      </c>
      <c r="CQ26" s="6" t="str">
        <f t="shared" si="64"/>
        <v/>
      </c>
      <c r="CR26" s="6" t="str">
        <f t="shared" si="65"/>
        <v/>
      </c>
      <c r="CS26" s="6" t="str">
        <f t="shared" si="66"/>
        <v/>
      </c>
      <c r="CT26" s="6" t="str">
        <f t="shared" si="67"/>
        <v/>
      </c>
      <c r="CU26" s="6" t="str">
        <f t="shared" si="68"/>
        <v/>
      </c>
      <c r="CV26" s="6" t="str">
        <f t="shared" si="69"/>
        <v/>
      </c>
      <c r="CW26" s="6" t="str">
        <f t="shared" si="70"/>
        <v/>
      </c>
      <c r="CX26" s="6" t="str">
        <f t="shared" si="71"/>
        <v/>
      </c>
      <c r="CY26" s="6" t="str">
        <f t="shared" si="72"/>
        <v/>
      </c>
      <c r="CZ26" s="6" t="str">
        <f t="shared" si="73"/>
        <v/>
      </c>
      <c r="DA26" s="6" t="str">
        <f t="shared" si="74"/>
        <v/>
      </c>
      <c r="DB26" s="6" t="str">
        <f t="shared" si="75"/>
        <v/>
      </c>
      <c r="DC26" s="6" t="str">
        <f t="shared" si="76"/>
        <v/>
      </c>
      <c r="DD26" s="6" t="str">
        <f t="shared" si="77"/>
        <v/>
      </c>
      <c r="DE26" s="6" t="str">
        <f t="shared" si="78"/>
        <v/>
      </c>
      <c r="DF26" s="6" t="str">
        <f t="shared" si="79"/>
        <v/>
      </c>
      <c r="DG26" s="6" t="str">
        <f t="shared" si="80"/>
        <v/>
      </c>
      <c r="DH26" s="6" t="str">
        <f t="shared" si="81"/>
        <v/>
      </c>
      <c r="DI26" s="6" t="str">
        <f t="shared" si="82"/>
        <v/>
      </c>
      <c r="DJ26" s="6" t="str">
        <f t="shared" si="83"/>
        <v/>
      </c>
      <c r="DK26" s="6" t="str">
        <f t="shared" si="84"/>
        <v/>
      </c>
      <c r="DL26" s="6" t="str">
        <f t="shared" si="85"/>
        <v/>
      </c>
      <c r="DM26" s="6" t="str">
        <f t="shared" si="86"/>
        <v/>
      </c>
      <c r="DN26" s="6" t="str">
        <f t="shared" si="87"/>
        <v/>
      </c>
      <c r="DO26" s="6" t="str">
        <f t="shared" si="88"/>
        <v/>
      </c>
      <c r="DP26" s="6" t="str">
        <f t="shared" si="89"/>
        <v/>
      </c>
      <c r="DQ26" s="6" t="str">
        <f t="shared" si="90"/>
        <v/>
      </c>
    </row>
    <row r="27" spans="1:121" x14ac:dyDescent="0.25">
      <c r="A27" s="9">
        <v>20</v>
      </c>
      <c r="B27" s="1"/>
      <c r="C27" s="1"/>
      <c r="D27" s="1"/>
      <c r="E27" s="1"/>
      <c r="F27" s="1"/>
      <c r="G27" s="1"/>
      <c r="H27" s="1"/>
      <c r="I27" s="1"/>
      <c r="J27" s="2" t="str">
        <f t="shared" si="0"/>
        <v/>
      </c>
      <c r="K27" s="3" t="str">
        <f t="shared" si="1"/>
        <v/>
      </c>
      <c r="L27" s="4" t="str">
        <f t="shared" si="2"/>
        <v/>
      </c>
      <c r="M27" s="4" t="str">
        <f t="shared" si="3"/>
        <v/>
      </c>
      <c r="N27" s="5" t="str">
        <f t="shared" si="4"/>
        <v/>
      </c>
      <c r="O27" s="6" t="str">
        <f>IF(J27="OK",(AX27*Forudsætninger!$B$7+BD27*Forudsætninger!$C$7+BJ27*Forudsætninger!$D$7+BP27*Forudsætninger!$E$7+BV27*Forudsætninger!$F$7+CB27*Forudsætninger!$G$7+CH27*Forudsætninger!$H$7+CN27*Forudsætninger!$I$7+CT27*Forudsætninger!$J$7+CZ27*Forudsætninger!$K$7+DF27*Forudsætninger!$L$7+DL27*Forudsætninger!$M$7)/SUM(Forudsætninger!$B$7:$M$7),"")</f>
        <v/>
      </c>
      <c r="P27" s="6" t="str">
        <f>IF(J27="OK",(AY27*Forudsætninger!$B$7+BE27*Forudsætninger!$C$7+BK27*Forudsætninger!$D$7+BQ27*Forudsætninger!$E$7+BW27*Forudsætninger!$F$7+CC27*Forudsætninger!$G$7+CI27*Forudsætninger!$H$7+CO27*Forudsætninger!$I$7+CU27*Forudsætninger!$J$7+DA27*Forudsætninger!$K$7+DG27*Forudsætninger!$L$7+DM27*Forudsætninger!$M$7)/SUM(Forudsætninger!$B$7:$M$7),"")</f>
        <v/>
      </c>
      <c r="Q27" s="6" t="str">
        <f>IF(J27="OK",(AZ27*Forudsætninger!$B$7+BF27*Forudsætninger!$C$7+BL27*Forudsætninger!$D$7+BR27*Forudsætninger!$E$7+BX27*Forudsætninger!$F$7+CD27*Forudsætninger!$G$7+CJ27*Forudsætninger!$H$7+CP27*Forudsætninger!$I$7+CV27*Forudsætninger!$J$7+DB27*Forudsætninger!$K$7+DH27*Forudsætninger!$L$7+DN27*Forudsætninger!$M$7)/SUM(Forudsætninger!$B$7:$M$7),"")</f>
        <v/>
      </c>
      <c r="R27" s="6" t="str">
        <f>IF(J27="OK",(BA27*Forudsætninger!$B$7+BG27*Forudsætninger!$C$7+BM27*Forudsætninger!$D$7+BS27*Forudsætninger!$E$7+BY27*Forudsætninger!$F$7+CE27*Forudsætninger!$G$7+CK27*Forudsætninger!$H$7+CQ27*Forudsætninger!$I$7+CW27*Forudsætninger!$J$7+DC27*Forudsætninger!$K$7+DI27*Forudsætninger!$L$7+DO27*Forudsætninger!$M$7)/SUM(Forudsætninger!$B$7:$M$7),"")</f>
        <v/>
      </c>
      <c r="S27" s="6" t="str">
        <f>IF(J27="OK",(BB27*Forudsætninger!$B$7+BH27*Forudsætninger!$C$7+BN27*Forudsætninger!$D$7+BT27*Forudsætninger!$E$7+BZ27*Forudsætninger!$F$7+CF27*Forudsætninger!$G$7+CL27*Forudsætninger!$H$7+CR27*Forudsætninger!$I$7+CX27*Forudsætninger!$J$7+DD27*Forudsætninger!$K$7+DJ27*Forudsætninger!$L$7+DP27*Forudsætninger!$M$7)/SUM(Forudsætninger!$B$7:$M$7),"")</f>
        <v/>
      </c>
      <c r="T27" s="6" t="str">
        <f>IF(J27="OK",(BC27*Forudsætninger!$B$7+BI27*Forudsætninger!$C$7+BO27*Forudsætninger!$D$7+BU27*Forudsætninger!$E$7+CA27*Forudsætninger!$F$7+CG27*Forudsætninger!$G$7+CM27*Forudsætninger!$H$7+CS27*Forudsætninger!$I$7+CY27*Forudsætninger!$J$7+DE27*Forudsætninger!$K$7+DK27*Forudsætninger!$L$7+DQ27*Forudsætninger!$M$7)/SUM(Forudsætninger!$B$7:$M$7),"")</f>
        <v/>
      </c>
      <c r="U27" s="7" t="str">
        <f>IF(AND(K27="OK",J27="OK"),(O27*3+P27*2+Q27-R27-S27*2-T27*3)*I27*SUM(Forudsætninger!$B$7:$M$7),"")</f>
        <v/>
      </c>
      <c r="V27" s="49" t="str">
        <f t="shared" si="5"/>
        <v/>
      </c>
      <c r="W27" s="49" t="str">
        <f t="shared" si="6"/>
        <v/>
      </c>
      <c r="X27" s="49" t="str">
        <f t="shared" si="7"/>
        <v/>
      </c>
      <c r="Y27" s="49" t="str">
        <f t="shared" si="8"/>
        <v/>
      </c>
      <c r="Z27" s="49" t="str">
        <f t="shared" si="9"/>
        <v/>
      </c>
      <c r="AA27" s="49" t="str">
        <f t="shared" si="10"/>
        <v/>
      </c>
      <c r="AB27" s="49" t="str">
        <f t="shared" si="11"/>
        <v/>
      </c>
      <c r="AC27" s="49" t="str">
        <f t="shared" si="12"/>
        <v/>
      </c>
      <c r="AD27" s="49" t="str">
        <f t="shared" si="13"/>
        <v/>
      </c>
      <c r="AE27" s="49" t="str">
        <f t="shared" si="14"/>
        <v/>
      </c>
      <c r="AF27" s="49" t="str">
        <f t="shared" si="15"/>
        <v/>
      </c>
      <c r="AG27" s="49" t="str">
        <f t="shared" si="16"/>
        <v/>
      </c>
      <c r="AJ27" s="18">
        <f t="shared" si="17"/>
        <v>0</v>
      </c>
      <c r="AK27" s="18">
        <f t="shared" si="18"/>
        <v>0</v>
      </c>
      <c r="AL27" s="18" t="str">
        <f>IF($J27="OK",$AJ27+$AK27-5.5993*($G27*Forudsætninger!B24+$H27*Forudsætninger!B25)/3600,"")</f>
        <v/>
      </c>
      <c r="AM27" s="18" t="str">
        <f>IF($J27="OK",$AJ27+$AK27-5.5993*($G27*Forudsætninger!C24+$H27*Forudsætninger!C25)/3600,"")</f>
        <v/>
      </c>
      <c r="AN27" s="18" t="str">
        <f>IF($J27="OK",$AJ27+$AK27-5.5993*($G27*Forudsætninger!D24+$H27*Forudsætninger!D25)/3600,"")</f>
        <v/>
      </c>
      <c r="AO27" s="18" t="str">
        <f>IF($J27="OK",$AJ27+$AK27-5.5993*($G27*Forudsætninger!E24+$H27*Forudsætninger!E25)/3600,"")</f>
        <v/>
      </c>
      <c r="AP27" s="18" t="str">
        <f>IF($J27="OK",$AJ27+$AK27-5.5993*($G27*Forudsætninger!F24+$H27*Forudsætninger!F25)/3600,"")</f>
        <v/>
      </c>
      <c r="AQ27" s="18" t="str">
        <f>IF($J27="OK",$AJ27+$AK27-5.5993*($G27*Forudsætninger!G24+$H27*Forudsætninger!G25)/3600,"")</f>
        <v/>
      </c>
      <c r="AR27" s="18" t="str">
        <f>IF($J27="OK",$AJ27+$AK27-5.5993*($G27*Forudsætninger!H24+$H27*Forudsætninger!H25)/3600,"")</f>
        <v/>
      </c>
      <c r="AS27" s="18" t="str">
        <f>IF($J27="OK",$AJ27+$AK27-5.5993*($G27*Forudsætninger!I24+$H27*Forudsætninger!I25)/3600,"")</f>
        <v/>
      </c>
      <c r="AT27" s="18" t="str">
        <f>IF($J27="OK",$AJ27+$AK27-5.5993*($G27*Forudsætninger!J24+$H27*Forudsætninger!J25)/3600,"")</f>
        <v/>
      </c>
      <c r="AU27" s="18" t="str">
        <f>IF($J27="OK",$AJ27+$AK27-5.5993*($G27*Forudsætninger!K24+$H27*Forudsætninger!K25)/3600,"")</f>
        <v/>
      </c>
      <c r="AV27" s="18" t="str">
        <f>IF($J27="OK",$AJ27+$AK27-5.5993*($G27*Forudsætninger!L24+$H27*Forudsætninger!L25)/3600,"")</f>
        <v/>
      </c>
      <c r="AW27" s="18" t="str">
        <f>IF($J27="OK",$AJ27+$AK27-5.5993*($G27*Forudsætninger!M24+$H27*Forudsætninger!M25)/3600,"")</f>
        <v/>
      </c>
      <c r="AX27" s="6" t="str">
        <f t="shared" si="19"/>
        <v/>
      </c>
      <c r="AY27" s="6" t="str">
        <f t="shared" si="20"/>
        <v/>
      </c>
      <c r="AZ27" s="6" t="str">
        <f t="shared" si="21"/>
        <v/>
      </c>
      <c r="BA27" s="6" t="str">
        <f t="shared" si="22"/>
        <v/>
      </c>
      <c r="BB27" s="6" t="str">
        <f t="shared" si="23"/>
        <v/>
      </c>
      <c r="BC27" s="6" t="str">
        <f t="shared" si="24"/>
        <v/>
      </c>
      <c r="BD27" s="6" t="str">
        <f t="shared" si="25"/>
        <v/>
      </c>
      <c r="BE27" s="6" t="str">
        <f t="shared" si="26"/>
        <v/>
      </c>
      <c r="BF27" s="6" t="str">
        <f t="shared" si="27"/>
        <v/>
      </c>
      <c r="BG27" s="6" t="str">
        <f t="shared" si="28"/>
        <v/>
      </c>
      <c r="BH27" s="6" t="str">
        <f t="shared" si="29"/>
        <v/>
      </c>
      <c r="BI27" s="6" t="str">
        <f t="shared" si="30"/>
        <v/>
      </c>
      <c r="BJ27" s="6" t="str">
        <f t="shared" si="31"/>
        <v/>
      </c>
      <c r="BK27" s="6" t="str">
        <f t="shared" si="32"/>
        <v/>
      </c>
      <c r="BL27" s="6" t="str">
        <f t="shared" si="33"/>
        <v/>
      </c>
      <c r="BM27" s="6" t="str">
        <f t="shared" si="34"/>
        <v/>
      </c>
      <c r="BN27" s="6" t="str">
        <f t="shared" si="35"/>
        <v/>
      </c>
      <c r="BO27" s="6" t="str">
        <f t="shared" si="36"/>
        <v/>
      </c>
      <c r="BP27" s="6" t="str">
        <f t="shared" si="37"/>
        <v/>
      </c>
      <c r="BQ27" s="6" t="str">
        <f t="shared" si="38"/>
        <v/>
      </c>
      <c r="BR27" s="6" t="str">
        <f t="shared" si="39"/>
        <v/>
      </c>
      <c r="BS27" s="6" t="str">
        <f t="shared" si="40"/>
        <v/>
      </c>
      <c r="BT27" s="6" t="str">
        <f t="shared" si="41"/>
        <v/>
      </c>
      <c r="BU27" s="6" t="str">
        <f t="shared" si="42"/>
        <v/>
      </c>
      <c r="BV27" s="6" t="str">
        <f t="shared" si="43"/>
        <v/>
      </c>
      <c r="BW27" s="6" t="str">
        <f t="shared" si="44"/>
        <v/>
      </c>
      <c r="BX27" s="6" t="str">
        <f t="shared" si="45"/>
        <v/>
      </c>
      <c r="BY27" s="6" t="str">
        <f t="shared" si="46"/>
        <v/>
      </c>
      <c r="BZ27" s="6" t="str">
        <f t="shared" si="47"/>
        <v/>
      </c>
      <c r="CA27" s="6" t="str">
        <f t="shared" si="48"/>
        <v/>
      </c>
      <c r="CB27" s="6" t="str">
        <f t="shared" si="49"/>
        <v/>
      </c>
      <c r="CC27" s="6" t="str">
        <f t="shared" si="50"/>
        <v/>
      </c>
      <c r="CD27" s="6" t="str">
        <f t="shared" si="51"/>
        <v/>
      </c>
      <c r="CE27" s="6" t="str">
        <f t="shared" si="52"/>
        <v/>
      </c>
      <c r="CF27" s="6" t="str">
        <f t="shared" si="53"/>
        <v/>
      </c>
      <c r="CG27" s="6" t="str">
        <f t="shared" si="54"/>
        <v/>
      </c>
      <c r="CH27" s="6" t="str">
        <f t="shared" si="55"/>
        <v/>
      </c>
      <c r="CI27" s="6" t="str">
        <f t="shared" si="56"/>
        <v/>
      </c>
      <c r="CJ27" s="6" t="str">
        <f t="shared" si="57"/>
        <v/>
      </c>
      <c r="CK27" s="6" t="str">
        <f t="shared" si="58"/>
        <v/>
      </c>
      <c r="CL27" s="6" t="str">
        <f t="shared" si="59"/>
        <v/>
      </c>
      <c r="CM27" s="6" t="str">
        <f t="shared" si="60"/>
        <v/>
      </c>
      <c r="CN27" s="6" t="str">
        <f t="shared" si="61"/>
        <v/>
      </c>
      <c r="CO27" s="6" t="str">
        <f t="shared" si="62"/>
        <v/>
      </c>
      <c r="CP27" s="6" t="str">
        <f t="shared" si="63"/>
        <v/>
      </c>
      <c r="CQ27" s="6" t="str">
        <f t="shared" si="64"/>
        <v/>
      </c>
      <c r="CR27" s="6" t="str">
        <f t="shared" si="65"/>
        <v/>
      </c>
      <c r="CS27" s="6" t="str">
        <f t="shared" si="66"/>
        <v/>
      </c>
      <c r="CT27" s="6" t="str">
        <f t="shared" si="67"/>
        <v/>
      </c>
      <c r="CU27" s="6" t="str">
        <f t="shared" si="68"/>
        <v/>
      </c>
      <c r="CV27" s="6" t="str">
        <f t="shared" si="69"/>
        <v/>
      </c>
      <c r="CW27" s="6" t="str">
        <f t="shared" si="70"/>
        <v/>
      </c>
      <c r="CX27" s="6" t="str">
        <f t="shared" si="71"/>
        <v/>
      </c>
      <c r="CY27" s="6" t="str">
        <f t="shared" si="72"/>
        <v/>
      </c>
      <c r="CZ27" s="6" t="str">
        <f t="shared" si="73"/>
        <v/>
      </c>
      <c r="DA27" s="6" t="str">
        <f t="shared" si="74"/>
        <v/>
      </c>
      <c r="DB27" s="6" t="str">
        <f t="shared" si="75"/>
        <v/>
      </c>
      <c r="DC27" s="6" t="str">
        <f t="shared" si="76"/>
        <v/>
      </c>
      <c r="DD27" s="6" t="str">
        <f t="shared" si="77"/>
        <v/>
      </c>
      <c r="DE27" s="6" t="str">
        <f t="shared" si="78"/>
        <v/>
      </c>
      <c r="DF27" s="6" t="str">
        <f t="shared" si="79"/>
        <v/>
      </c>
      <c r="DG27" s="6" t="str">
        <f t="shared" si="80"/>
        <v/>
      </c>
      <c r="DH27" s="6" t="str">
        <f t="shared" si="81"/>
        <v/>
      </c>
      <c r="DI27" s="6" t="str">
        <f t="shared" si="82"/>
        <v/>
      </c>
      <c r="DJ27" s="6" t="str">
        <f t="shared" si="83"/>
        <v/>
      </c>
      <c r="DK27" s="6" t="str">
        <f t="shared" si="84"/>
        <v/>
      </c>
      <c r="DL27" s="6" t="str">
        <f t="shared" si="85"/>
        <v/>
      </c>
      <c r="DM27" s="6" t="str">
        <f t="shared" si="86"/>
        <v/>
      </c>
      <c r="DN27" s="6" t="str">
        <f t="shared" si="87"/>
        <v/>
      </c>
      <c r="DO27" s="6" t="str">
        <f t="shared" si="88"/>
        <v/>
      </c>
      <c r="DP27" s="6" t="str">
        <f t="shared" si="89"/>
        <v/>
      </c>
      <c r="DQ27" s="6" t="str">
        <f t="shared" si="90"/>
        <v/>
      </c>
    </row>
    <row r="28" spans="1:121" x14ac:dyDescent="0.25">
      <c r="A28" s="9">
        <v>21</v>
      </c>
      <c r="B28" s="1"/>
      <c r="C28" s="1"/>
      <c r="D28" s="1"/>
      <c r="E28" s="1"/>
      <c r="F28" s="1"/>
      <c r="G28" s="1"/>
      <c r="H28" s="1"/>
      <c r="I28" s="1"/>
      <c r="J28" s="2" t="str">
        <f t="shared" si="0"/>
        <v/>
      </c>
      <c r="K28" s="3" t="str">
        <f t="shared" si="1"/>
        <v/>
      </c>
      <c r="L28" s="4" t="str">
        <f t="shared" si="2"/>
        <v/>
      </c>
      <c r="M28" s="4" t="str">
        <f t="shared" si="3"/>
        <v/>
      </c>
      <c r="N28" s="5" t="str">
        <f t="shared" si="4"/>
        <v/>
      </c>
      <c r="O28" s="6" t="str">
        <f>IF(J28="OK",(AX28*Forudsætninger!$B$7+BD28*Forudsætninger!$C$7+BJ28*Forudsætninger!$D$7+BP28*Forudsætninger!$E$7+BV28*Forudsætninger!$F$7+CB28*Forudsætninger!$G$7+CH28*Forudsætninger!$H$7+CN28*Forudsætninger!$I$7+CT28*Forudsætninger!$J$7+CZ28*Forudsætninger!$K$7+DF28*Forudsætninger!$L$7+DL28*Forudsætninger!$M$7)/SUM(Forudsætninger!$B$7:$M$7),"")</f>
        <v/>
      </c>
      <c r="P28" s="6" t="str">
        <f>IF(J28="OK",(AY28*Forudsætninger!$B$7+BE28*Forudsætninger!$C$7+BK28*Forudsætninger!$D$7+BQ28*Forudsætninger!$E$7+BW28*Forudsætninger!$F$7+CC28*Forudsætninger!$G$7+CI28*Forudsætninger!$H$7+CO28*Forudsætninger!$I$7+CU28*Forudsætninger!$J$7+DA28*Forudsætninger!$K$7+DG28*Forudsætninger!$L$7+DM28*Forudsætninger!$M$7)/SUM(Forudsætninger!$B$7:$M$7),"")</f>
        <v/>
      </c>
      <c r="Q28" s="6" t="str">
        <f>IF(J28="OK",(AZ28*Forudsætninger!$B$7+BF28*Forudsætninger!$C$7+BL28*Forudsætninger!$D$7+BR28*Forudsætninger!$E$7+BX28*Forudsætninger!$F$7+CD28*Forudsætninger!$G$7+CJ28*Forudsætninger!$H$7+CP28*Forudsætninger!$I$7+CV28*Forudsætninger!$J$7+DB28*Forudsætninger!$K$7+DH28*Forudsætninger!$L$7+DN28*Forudsætninger!$M$7)/SUM(Forudsætninger!$B$7:$M$7),"")</f>
        <v/>
      </c>
      <c r="R28" s="6" t="str">
        <f>IF(J28="OK",(BA28*Forudsætninger!$B$7+BG28*Forudsætninger!$C$7+BM28*Forudsætninger!$D$7+BS28*Forudsætninger!$E$7+BY28*Forudsætninger!$F$7+CE28*Forudsætninger!$G$7+CK28*Forudsætninger!$H$7+CQ28*Forudsætninger!$I$7+CW28*Forudsætninger!$J$7+DC28*Forudsætninger!$K$7+DI28*Forudsætninger!$L$7+DO28*Forudsætninger!$M$7)/SUM(Forudsætninger!$B$7:$M$7),"")</f>
        <v/>
      </c>
      <c r="S28" s="6" t="str">
        <f>IF(J28="OK",(BB28*Forudsætninger!$B$7+BH28*Forudsætninger!$C$7+BN28*Forudsætninger!$D$7+BT28*Forudsætninger!$E$7+BZ28*Forudsætninger!$F$7+CF28*Forudsætninger!$G$7+CL28*Forudsætninger!$H$7+CR28*Forudsætninger!$I$7+CX28*Forudsætninger!$J$7+DD28*Forudsætninger!$K$7+DJ28*Forudsætninger!$L$7+DP28*Forudsætninger!$M$7)/SUM(Forudsætninger!$B$7:$M$7),"")</f>
        <v/>
      </c>
      <c r="T28" s="6" t="str">
        <f>IF(J28="OK",(BC28*Forudsætninger!$B$7+BI28*Forudsætninger!$C$7+BO28*Forudsætninger!$D$7+BU28*Forudsætninger!$E$7+CA28*Forudsætninger!$F$7+CG28*Forudsætninger!$G$7+CM28*Forudsætninger!$H$7+CS28*Forudsætninger!$I$7+CY28*Forudsætninger!$J$7+DE28*Forudsætninger!$K$7+DK28*Forudsætninger!$L$7+DQ28*Forudsætninger!$M$7)/SUM(Forudsætninger!$B$7:$M$7),"")</f>
        <v/>
      </c>
      <c r="U28" s="7" t="str">
        <f>IF(AND(K28="OK",J28="OK"),(O28*3+P28*2+Q28-R28-S28*2-T28*3)*I28*SUM(Forudsætninger!$B$7:$M$7),"")</f>
        <v/>
      </c>
      <c r="V28" s="49" t="str">
        <f t="shared" si="5"/>
        <v/>
      </c>
      <c r="W28" s="49" t="str">
        <f t="shared" si="6"/>
        <v/>
      </c>
      <c r="X28" s="49" t="str">
        <f t="shared" si="7"/>
        <v/>
      </c>
      <c r="Y28" s="49" t="str">
        <f t="shared" si="8"/>
        <v/>
      </c>
      <c r="Z28" s="49" t="str">
        <f t="shared" si="9"/>
        <v/>
      </c>
      <c r="AA28" s="49" t="str">
        <f t="shared" si="10"/>
        <v/>
      </c>
      <c r="AB28" s="49" t="str">
        <f t="shared" si="11"/>
        <v/>
      </c>
      <c r="AC28" s="49" t="str">
        <f t="shared" si="12"/>
        <v/>
      </c>
      <c r="AD28" s="49" t="str">
        <f t="shared" si="13"/>
        <v/>
      </c>
      <c r="AE28" s="49" t="str">
        <f t="shared" si="14"/>
        <v/>
      </c>
      <c r="AF28" s="49" t="str">
        <f t="shared" si="15"/>
        <v/>
      </c>
      <c r="AG28" s="49" t="str">
        <f t="shared" si="16"/>
        <v/>
      </c>
      <c r="AJ28" s="18">
        <f t="shared" si="17"/>
        <v>0</v>
      </c>
      <c r="AK28" s="18">
        <f t="shared" si="18"/>
        <v>0</v>
      </c>
      <c r="AL28" s="18" t="str">
        <f>IF($J28="OK",$AJ28+$AK28-5.5993*($G28*Forudsætninger!B25+$H28*Forudsætninger!B26)/3600,"")</f>
        <v/>
      </c>
      <c r="AM28" s="18" t="str">
        <f>IF($J28="OK",$AJ28+$AK28-5.5993*($G28*Forudsætninger!C25+$H28*Forudsætninger!C26)/3600,"")</f>
        <v/>
      </c>
      <c r="AN28" s="18" t="str">
        <f>IF($J28="OK",$AJ28+$AK28-5.5993*($G28*Forudsætninger!D25+$H28*Forudsætninger!D26)/3600,"")</f>
        <v/>
      </c>
      <c r="AO28" s="18" t="str">
        <f>IF($J28="OK",$AJ28+$AK28-5.5993*($G28*Forudsætninger!E25+$H28*Forudsætninger!E26)/3600,"")</f>
        <v/>
      </c>
      <c r="AP28" s="18" t="str">
        <f>IF($J28="OK",$AJ28+$AK28-5.5993*($G28*Forudsætninger!F25+$H28*Forudsætninger!F26)/3600,"")</f>
        <v/>
      </c>
      <c r="AQ28" s="18" t="str">
        <f>IF($J28="OK",$AJ28+$AK28-5.5993*($G28*Forudsætninger!G25+$H28*Forudsætninger!G26)/3600,"")</f>
        <v/>
      </c>
      <c r="AR28" s="18" t="str">
        <f>IF($J28="OK",$AJ28+$AK28-5.5993*($G28*Forudsætninger!H25+$H28*Forudsætninger!H26)/3600,"")</f>
        <v/>
      </c>
      <c r="AS28" s="18" t="str">
        <f>IF($J28="OK",$AJ28+$AK28-5.5993*($G28*Forudsætninger!I25+$H28*Forudsætninger!I26)/3600,"")</f>
        <v/>
      </c>
      <c r="AT28" s="18" t="str">
        <f>IF($J28="OK",$AJ28+$AK28-5.5993*($G28*Forudsætninger!J25+$H28*Forudsætninger!J26)/3600,"")</f>
        <v/>
      </c>
      <c r="AU28" s="18" t="str">
        <f>IF($J28="OK",$AJ28+$AK28-5.5993*($G28*Forudsætninger!K25+$H28*Forudsætninger!K26)/3600,"")</f>
        <v/>
      </c>
      <c r="AV28" s="18" t="str">
        <f>IF($J28="OK",$AJ28+$AK28-5.5993*($G28*Forudsætninger!L25+$H28*Forudsætninger!L26)/3600,"")</f>
        <v/>
      </c>
      <c r="AW28" s="18" t="str">
        <f>IF($J28="OK",$AJ28+$AK28-5.5993*($G28*Forudsætninger!M25+$H28*Forudsætninger!M26)/3600,"")</f>
        <v/>
      </c>
      <c r="AX28" s="6" t="str">
        <f t="shared" si="19"/>
        <v/>
      </c>
      <c r="AY28" s="6" t="str">
        <f t="shared" si="20"/>
        <v/>
      </c>
      <c r="AZ28" s="6" t="str">
        <f t="shared" si="21"/>
        <v/>
      </c>
      <c r="BA28" s="6" t="str">
        <f t="shared" si="22"/>
        <v/>
      </c>
      <c r="BB28" s="6" t="str">
        <f t="shared" si="23"/>
        <v/>
      </c>
      <c r="BC28" s="6" t="str">
        <f t="shared" si="24"/>
        <v/>
      </c>
      <c r="BD28" s="6" t="str">
        <f t="shared" si="25"/>
        <v/>
      </c>
      <c r="BE28" s="6" t="str">
        <f t="shared" si="26"/>
        <v/>
      </c>
      <c r="BF28" s="6" t="str">
        <f t="shared" si="27"/>
        <v/>
      </c>
      <c r="BG28" s="6" t="str">
        <f t="shared" si="28"/>
        <v/>
      </c>
      <c r="BH28" s="6" t="str">
        <f t="shared" si="29"/>
        <v/>
      </c>
      <c r="BI28" s="6" t="str">
        <f t="shared" si="30"/>
        <v/>
      </c>
      <c r="BJ28" s="6" t="str">
        <f t="shared" si="31"/>
        <v/>
      </c>
      <c r="BK28" s="6" t="str">
        <f t="shared" si="32"/>
        <v/>
      </c>
      <c r="BL28" s="6" t="str">
        <f t="shared" si="33"/>
        <v/>
      </c>
      <c r="BM28" s="6" t="str">
        <f t="shared" si="34"/>
        <v/>
      </c>
      <c r="BN28" s="6" t="str">
        <f t="shared" si="35"/>
        <v/>
      </c>
      <c r="BO28" s="6" t="str">
        <f t="shared" si="36"/>
        <v/>
      </c>
      <c r="BP28" s="6" t="str">
        <f t="shared" si="37"/>
        <v/>
      </c>
      <c r="BQ28" s="6" t="str">
        <f t="shared" si="38"/>
        <v/>
      </c>
      <c r="BR28" s="6" t="str">
        <f t="shared" si="39"/>
        <v/>
      </c>
      <c r="BS28" s="6" t="str">
        <f t="shared" si="40"/>
        <v/>
      </c>
      <c r="BT28" s="6" t="str">
        <f t="shared" si="41"/>
        <v/>
      </c>
      <c r="BU28" s="6" t="str">
        <f t="shared" si="42"/>
        <v/>
      </c>
      <c r="BV28" s="6" t="str">
        <f t="shared" si="43"/>
        <v/>
      </c>
      <c r="BW28" s="6" t="str">
        <f t="shared" si="44"/>
        <v/>
      </c>
      <c r="BX28" s="6" t="str">
        <f t="shared" si="45"/>
        <v/>
      </c>
      <c r="BY28" s="6" t="str">
        <f t="shared" si="46"/>
        <v/>
      </c>
      <c r="BZ28" s="6" t="str">
        <f t="shared" si="47"/>
        <v/>
      </c>
      <c r="CA28" s="6" t="str">
        <f t="shared" si="48"/>
        <v/>
      </c>
      <c r="CB28" s="6" t="str">
        <f t="shared" si="49"/>
        <v/>
      </c>
      <c r="CC28" s="6" t="str">
        <f t="shared" si="50"/>
        <v/>
      </c>
      <c r="CD28" s="6" t="str">
        <f t="shared" si="51"/>
        <v/>
      </c>
      <c r="CE28" s="6" t="str">
        <f t="shared" si="52"/>
        <v/>
      </c>
      <c r="CF28" s="6" t="str">
        <f t="shared" si="53"/>
        <v/>
      </c>
      <c r="CG28" s="6" t="str">
        <f t="shared" si="54"/>
        <v/>
      </c>
      <c r="CH28" s="6" t="str">
        <f t="shared" si="55"/>
        <v/>
      </c>
      <c r="CI28" s="6" t="str">
        <f t="shared" si="56"/>
        <v/>
      </c>
      <c r="CJ28" s="6" t="str">
        <f t="shared" si="57"/>
        <v/>
      </c>
      <c r="CK28" s="6" t="str">
        <f t="shared" si="58"/>
        <v/>
      </c>
      <c r="CL28" s="6" t="str">
        <f t="shared" si="59"/>
        <v/>
      </c>
      <c r="CM28" s="6" t="str">
        <f t="shared" si="60"/>
        <v/>
      </c>
      <c r="CN28" s="6" t="str">
        <f t="shared" si="61"/>
        <v/>
      </c>
      <c r="CO28" s="6" t="str">
        <f t="shared" si="62"/>
        <v/>
      </c>
      <c r="CP28" s="6" t="str">
        <f t="shared" si="63"/>
        <v/>
      </c>
      <c r="CQ28" s="6" t="str">
        <f t="shared" si="64"/>
        <v/>
      </c>
      <c r="CR28" s="6" t="str">
        <f t="shared" si="65"/>
        <v/>
      </c>
      <c r="CS28" s="6" t="str">
        <f t="shared" si="66"/>
        <v/>
      </c>
      <c r="CT28" s="6" t="str">
        <f t="shared" si="67"/>
        <v/>
      </c>
      <c r="CU28" s="6" t="str">
        <f t="shared" si="68"/>
        <v/>
      </c>
      <c r="CV28" s="6" t="str">
        <f t="shared" si="69"/>
        <v/>
      </c>
      <c r="CW28" s="6" t="str">
        <f t="shared" si="70"/>
        <v/>
      </c>
      <c r="CX28" s="6" t="str">
        <f t="shared" si="71"/>
        <v/>
      </c>
      <c r="CY28" s="6" t="str">
        <f t="shared" si="72"/>
        <v/>
      </c>
      <c r="CZ28" s="6" t="str">
        <f t="shared" si="73"/>
        <v/>
      </c>
      <c r="DA28" s="6" t="str">
        <f t="shared" si="74"/>
        <v/>
      </c>
      <c r="DB28" s="6" t="str">
        <f t="shared" si="75"/>
        <v/>
      </c>
      <c r="DC28" s="6" t="str">
        <f t="shared" si="76"/>
        <v/>
      </c>
      <c r="DD28" s="6" t="str">
        <f t="shared" si="77"/>
        <v/>
      </c>
      <c r="DE28" s="6" t="str">
        <f t="shared" si="78"/>
        <v/>
      </c>
      <c r="DF28" s="6" t="str">
        <f t="shared" si="79"/>
        <v/>
      </c>
      <c r="DG28" s="6" t="str">
        <f t="shared" si="80"/>
        <v/>
      </c>
      <c r="DH28" s="6" t="str">
        <f t="shared" si="81"/>
        <v/>
      </c>
      <c r="DI28" s="6" t="str">
        <f t="shared" si="82"/>
        <v/>
      </c>
      <c r="DJ28" s="6" t="str">
        <f t="shared" si="83"/>
        <v/>
      </c>
      <c r="DK28" s="6" t="str">
        <f t="shared" si="84"/>
        <v/>
      </c>
      <c r="DL28" s="6" t="str">
        <f t="shared" si="85"/>
        <v/>
      </c>
      <c r="DM28" s="6" t="str">
        <f t="shared" si="86"/>
        <v/>
      </c>
      <c r="DN28" s="6" t="str">
        <f t="shared" si="87"/>
        <v/>
      </c>
      <c r="DO28" s="6" t="str">
        <f t="shared" si="88"/>
        <v/>
      </c>
      <c r="DP28" s="6" t="str">
        <f t="shared" si="89"/>
        <v/>
      </c>
      <c r="DQ28" s="6" t="str">
        <f t="shared" si="90"/>
        <v/>
      </c>
    </row>
    <row r="29" spans="1:121" x14ac:dyDescent="0.25">
      <c r="A29" s="9">
        <v>22</v>
      </c>
      <c r="B29" s="1"/>
      <c r="C29" s="1"/>
      <c r="D29" s="1"/>
      <c r="E29" s="1"/>
      <c r="F29" s="1"/>
      <c r="G29" s="1"/>
      <c r="H29" s="1"/>
      <c r="I29" s="1"/>
      <c r="J29" s="2" t="str">
        <f t="shared" si="0"/>
        <v/>
      </c>
      <c r="K29" s="3" t="str">
        <f t="shared" si="1"/>
        <v/>
      </c>
      <c r="L29" s="4" t="str">
        <f t="shared" si="2"/>
        <v/>
      </c>
      <c r="M29" s="4" t="str">
        <f t="shared" si="3"/>
        <v/>
      </c>
      <c r="N29" s="5" t="str">
        <f t="shared" si="4"/>
        <v/>
      </c>
      <c r="O29" s="6" t="str">
        <f>IF(J29="OK",(AX29*Forudsætninger!$B$7+BD29*Forudsætninger!$C$7+BJ29*Forudsætninger!$D$7+BP29*Forudsætninger!$E$7+BV29*Forudsætninger!$F$7+CB29*Forudsætninger!$G$7+CH29*Forudsætninger!$H$7+CN29*Forudsætninger!$I$7+CT29*Forudsætninger!$J$7+CZ29*Forudsætninger!$K$7+DF29*Forudsætninger!$L$7+DL29*Forudsætninger!$M$7)/SUM(Forudsætninger!$B$7:$M$7),"")</f>
        <v/>
      </c>
      <c r="P29" s="6" t="str">
        <f>IF(J29="OK",(AY29*Forudsætninger!$B$7+BE29*Forudsætninger!$C$7+BK29*Forudsætninger!$D$7+BQ29*Forudsætninger!$E$7+BW29*Forudsætninger!$F$7+CC29*Forudsætninger!$G$7+CI29*Forudsætninger!$H$7+CO29*Forudsætninger!$I$7+CU29*Forudsætninger!$J$7+DA29*Forudsætninger!$K$7+DG29*Forudsætninger!$L$7+DM29*Forudsætninger!$M$7)/SUM(Forudsætninger!$B$7:$M$7),"")</f>
        <v/>
      </c>
      <c r="Q29" s="6" t="str">
        <f>IF(J29="OK",(AZ29*Forudsætninger!$B$7+BF29*Forudsætninger!$C$7+BL29*Forudsætninger!$D$7+BR29*Forudsætninger!$E$7+BX29*Forudsætninger!$F$7+CD29*Forudsætninger!$G$7+CJ29*Forudsætninger!$H$7+CP29*Forudsætninger!$I$7+CV29*Forudsætninger!$J$7+DB29*Forudsætninger!$K$7+DH29*Forudsætninger!$L$7+DN29*Forudsætninger!$M$7)/SUM(Forudsætninger!$B$7:$M$7),"")</f>
        <v/>
      </c>
      <c r="R29" s="6" t="str">
        <f>IF(J29="OK",(BA29*Forudsætninger!$B$7+BG29*Forudsætninger!$C$7+BM29*Forudsætninger!$D$7+BS29*Forudsætninger!$E$7+BY29*Forudsætninger!$F$7+CE29*Forudsætninger!$G$7+CK29*Forudsætninger!$H$7+CQ29*Forudsætninger!$I$7+CW29*Forudsætninger!$J$7+DC29*Forudsætninger!$K$7+DI29*Forudsætninger!$L$7+DO29*Forudsætninger!$M$7)/SUM(Forudsætninger!$B$7:$M$7),"")</f>
        <v/>
      </c>
      <c r="S29" s="6" t="str">
        <f>IF(J29="OK",(BB29*Forudsætninger!$B$7+BH29*Forudsætninger!$C$7+BN29*Forudsætninger!$D$7+BT29*Forudsætninger!$E$7+BZ29*Forudsætninger!$F$7+CF29*Forudsætninger!$G$7+CL29*Forudsætninger!$H$7+CR29*Forudsætninger!$I$7+CX29*Forudsætninger!$J$7+DD29*Forudsætninger!$K$7+DJ29*Forudsætninger!$L$7+DP29*Forudsætninger!$M$7)/SUM(Forudsætninger!$B$7:$M$7),"")</f>
        <v/>
      </c>
      <c r="T29" s="6" t="str">
        <f>IF(J29="OK",(BC29*Forudsætninger!$B$7+BI29*Forudsætninger!$C$7+BO29*Forudsætninger!$D$7+BU29*Forudsætninger!$E$7+CA29*Forudsætninger!$F$7+CG29*Forudsætninger!$G$7+CM29*Forudsætninger!$H$7+CS29*Forudsætninger!$I$7+CY29*Forudsætninger!$J$7+DE29*Forudsætninger!$K$7+DK29*Forudsætninger!$L$7+DQ29*Forudsætninger!$M$7)/SUM(Forudsætninger!$B$7:$M$7),"")</f>
        <v/>
      </c>
      <c r="U29" s="7" t="str">
        <f>IF(AND(K29="OK",J29="OK"),(O29*3+P29*2+Q29-R29-S29*2-T29*3)*I29*SUM(Forudsætninger!$B$7:$M$7),"")</f>
        <v/>
      </c>
      <c r="V29" s="49" t="str">
        <f t="shared" si="5"/>
        <v/>
      </c>
      <c r="W29" s="49" t="str">
        <f t="shared" si="6"/>
        <v/>
      </c>
      <c r="X29" s="49" t="str">
        <f t="shared" si="7"/>
        <v/>
      </c>
      <c r="Y29" s="49" t="str">
        <f t="shared" si="8"/>
        <v/>
      </c>
      <c r="Z29" s="49" t="str">
        <f t="shared" si="9"/>
        <v/>
      </c>
      <c r="AA29" s="49" t="str">
        <f t="shared" si="10"/>
        <v/>
      </c>
      <c r="AB29" s="49" t="str">
        <f t="shared" si="11"/>
        <v/>
      </c>
      <c r="AC29" s="49" t="str">
        <f t="shared" si="12"/>
        <v/>
      </c>
      <c r="AD29" s="49" t="str">
        <f t="shared" si="13"/>
        <v/>
      </c>
      <c r="AE29" s="49" t="str">
        <f t="shared" si="14"/>
        <v/>
      </c>
      <c r="AF29" s="49" t="str">
        <f t="shared" si="15"/>
        <v/>
      </c>
      <c r="AG29" s="49" t="str">
        <f t="shared" si="16"/>
        <v/>
      </c>
      <c r="AJ29" s="18">
        <f t="shared" si="17"/>
        <v>0</v>
      </c>
      <c r="AK29" s="18">
        <f t="shared" si="18"/>
        <v>0</v>
      </c>
      <c r="AL29" s="18" t="str">
        <f>IF($J29="OK",$AJ29+$AK29-5.5993*($G29*Forudsætninger!B26+$H29*Forudsætninger!B27)/3600,"")</f>
        <v/>
      </c>
      <c r="AM29" s="18" t="str">
        <f>IF($J29="OK",$AJ29+$AK29-5.5993*($G29*Forudsætninger!C26+$H29*Forudsætninger!C27)/3600,"")</f>
        <v/>
      </c>
      <c r="AN29" s="18" t="str">
        <f>IF($J29="OK",$AJ29+$AK29-5.5993*($G29*Forudsætninger!D26+$H29*Forudsætninger!D27)/3600,"")</f>
        <v/>
      </c>
      <c r="AO29" s="18" t="str">
        <f>IF($J29="OK",$AJ29+$AK29-5.5993*($G29*Forudsætninger!E26+$H29*Forudsætninger!E27)/3600,"")</f>
        <v/>
      </c>
      <c r="AP29" s="18" t="str">
        <f>IF($J29="OK",$AJ29+$AK29-5.5993*($G29*Forudsætninger!F26+$H29*Forudsætninger!F27)/3600,"")</f>
        <v/>
      </c>
      <c r="AQ29" s="18" t="str">
        <f>IF($J29="OK",$AJ29+$AK29-5.5993*($G29*Forudsætninger!G26+$H29*Forudsætninger!G27)/3600,"")</f>
        <v/>
      </c>
      <c r="AR29" s="18" t="str">
        <f>IF($J29="OK",$AJ29+$AK29-5.5993*($G29*Forudsætninger!H26+$H29*Forudsætninger!H27)/3600,"")</f>
        <v/>
      </c>
      <c r="AS29" s="18" t="str">
        <f>IF($J29="OK",$AJ29+$AK29-5.5993*($G29*Forudsætninger!I26+$H29*Forudsætninger!I27)/3600,"")</f>
        <v/>
      </c>
      <c r="AT29" s="18" t="str">
        <f>IF($J29="OK",$AJ29+$AK29-5.5993*($G29*Forudsætninger!J26+$H29*Forudsætninger!J27)/3600,"")</f>
        <v/>
      </c>
      <c r="AU29" s="18" t="str">
        <f>IF($J29="OK",$AJ29+$AK29-5.5993*($G29*Forudsætninger!K26+$H29*Forudsætninger!K27)/3600,"")</f>
        <v/>
      </c>
      <c r="AV29" s="18" t="str">
        <f>IF($J29="OK",$AJ29+$AK29-5.5993*($G29*Forudsætninger!L26+$H29*Forudsætninger!L27)/3600,"")</f>
        <v/>
      </c>
      <c r="AW29" s="18" t="str">
        <f>IF($J29="OK",$AJ29+$AK29-5.5993*($G29*Forudsætninger!M26+$H29*Forudsætninger!M27)/3600,"")</f>
        <v/>
      </c>
      <c r="AX29" s="6" t="str">
        <f t="shared" si="19"/>
        <v/>
      </c>
      <c r="AY29" s="6" t="str">
        <f t="shared" si="20"/>
        <v/>
      </c>
      <c r="AZ29" s="6" t="str">
        <f t="shared" si="21"/>
        <v/>
      </c>
      <c r="BA29" s="6" t="str">
        <f t="shared" si="22"/>
        <v/>
      </c>
      <c r="BB29" s="6" t="str">
        <f t="shared" si="23"/>
        <v/>
      </c>
      <c r="BC29" s="6" t="str">
        <f t="shared" si="24"/>
        <v/>
      </c>
      <c r="BD29" s="6" t="str">
        <f t="shared" si="25"/>
        <v/>
      </c>
      <c r="BE29" s="6" t="str">
        <f t="shared" si="26"/>
        <v/>
      </c>
      <c r="BF29" s="6" t="str">
        <f t="shared" si="27"/>
        <v/>
      </c>
      <c r="BG29" s="6" t="str">
        <f t="shared" si="28"/>
        <v/>
      </c>
      <c r="BH29" s="6" t="str">
        <f t="shared" si="29"/>
        <v/>
      </c>
      <c r="BI29" s="6" t="str">
        <f t="shared" si="30"/>
        <v/>
      </c>
      <c r="BJ29" s="6" t="str">
        <f t="shared" si="31"/>
        <v/>
      </c>
      <c r="BK29" s="6" t="str">
        <f t="shared" si="32"/>
        <v/>
      </c>
      <c r="BL29" s="6" t="str">
        <f t="shared" si="33"/>
        <v/>
      </c>
      <c r="BM29" s="6" t="str">
        <f t="shared" si="34"/>
        <v/>
      </c>
      <c r="BN29" s="6" t="str">
        <f t="shared" si="35"/>
        <v/>
      </c>
      <c r="BO29" s="6" t="str">
        <f t="shared" si="36"/>
        <v/>
      </c>
      <c r="BP29" s="6" t="str">
        <f t="shared" si="37"/>
        <v/>
      </c>
      <c r="BQ29" s="6" t="str">
        <f t="shared" si="38"/>
        <v/>
      </c>
      <c r="BR29" s="6" t="str">
        <f t="shared" si="39"/>
        <v/>
      </c>
      <c r="BS29" s="6" t="str">
        <f t="shared" si="40"/>
        <v/>
      </c>
      <c r="BT29" s="6" t="str">
        <f t="shared" si="41"/>
        <v/>
      </c>
      <c r="BU29" s="6" t="str">
        <f t="shared" si="42"/>
        <v/>
      </c>
      <c r="BV29" s="6" t="str">
        <f t="shared" si="43"/>
        <v/>
      </c>
      <c r="BW29" s="6" t="str">
        <f t="shared" si="44"/>
        <v/>
      </c>
      <c r="BX29" s="6" t="str">
        <f t="shared" si="45"/>
        <v/>
      </c>
      <c r="BY29" s="6" t="str">
        <f t="shared" si="46"/>
        <v/>
      </c>
      <c r="BZ29" s="6" t="str">
        <f t="shared" si="47"/>
        <v/>
      </c>
      <c r="CA29" s="6" t="str">
        <f t="shared" si="48"/>
        <v/>
      </c>
      <c r="CB29" s="6" t="str">
        <f t="shared" si="49"/>
        <v/>
      </c>
      <c r="CC29" s="6" t="str">
        <f t="shared" si="50"/>
        <v/>
      </c>
      <c r="CD29" s="6" t="str">
        <f t="shared" si="51"/>
        <v/>
      </c>
      <c r="CE29" s="6" t="str">
        <f t="shared" si="52"/>
        <v/>
      </c>
      <c r="CF29" s="6" t="str">
        <f t="shared" si="53"/>
        <v/>
      </c>
      <c r="CG29" s="6" t="str">
        <f t="shared" si="54"/>
        <v/>
      </c>
      <c r="CH29" s="6" t="str">
        <f t="shared" si="55"/>
        <v/>
      </c>
      <c r="CI29" s="6" t="str">
        <f t="shared" si="56"/>
        <v/>
      </c>
      <c r="CJ29" s="6" t="str">
        <f t="shared" si="57"/>
        <v/>
      </c>
      <c r="CK29" s="6" t="str">
        <f t="shared" si="58"/>
        <v/>
      </c>
      <c r="CL29" s="6" t="str">
        <f t="shared" si="59"/>
        <v/>
      </c>
      <c r="CM29" s="6" t="str">
        <f t="shared" si="60"/>
        <v/>
      </c>
      <c r="CN29" s="6" t="str">
        <f t="shared" si="61"/>
        <v/>
      </c>
      <c r="CO29" s="6" t="str">
        <f t="shared" si="62"/>
        <v/>
      </c>
      <c r="CP29" s="6" t="str">
        <f t="shared" si="63"/>
        <v/>
      </c>
      <c r="CQ29" s="6" t="str">
        <f t="shared" si="64"/>
        <v/>
      </c>
      <c r="CR29" s="6" t="str">
        <f t="shared" si="65"/>
        <v/>
      </c>
      <c r="CS29" s="6" t="str">
        <f t="shared" si="66"/>
        <v/>
      </c>
      <c r="CT29" s="6" t="str">
        <f t="shared" si="67"/>
        <v/>
      </c>
      <c r="CU29" s="6" t="str">
        <f t="shared" si="68"/>
        <v/>
      </c>
      <c r="CV29" s="6" t="str">
        <f t="shared" si="69"/>
        <v/>
      </c>
      <c r="CW29" s="6" t="str">
        <f t="shared" si="70"/>
        <v/>
      </c>
      <c r="CX29" s="6" t="str">
        <f t="shared" si="71"/>
        <v/>
      </c>
      <c r="CY29" s="6" t="str">
        <f t="shared" si="72"/>
        <v/>
      </c>
      <c r="CZ29" s="6" t="str">
        <f t="shared" si="73"/>
        <v/>
      </c>
      <c r="DA29" s="6" t="str">
        <f t="shared" si="74"/>
        <v/>
      </c>
      <c r="DB29" s="6" t="str">
        <f t="shared" si="75"/>
        <v/>
      </c>
      <c r="DC29" s="6" t="str">
        <f t="shared" si="76"/>
        <v/>
      </c>
      <c r="DD29" s="6" t="str">
        <f t="shared" si="77"/>
        <v/>
      </c>
      <c r="DE29" s="6" t="str">
        <f t="shared" si="78"/>
        <v/>
      </c>
      <c r="DF29" s="6" t="str">
        <f t="shared" si="79"/>
        <v/>
      </c>
      <c r="DG29" s="6" t="str">
        <f t="shared" si="80"/>
        <v/>
      </c>
      <c r="DH29" s="6" t="str">
        <f t="shared" si="81"/>
        <v/>
      </c>
      <c r="DI29" s="6" t="str">
        <f t="shared" si="82"/>
        <v/>
      </c>
      <c r="DJ29" s="6" t="str">
        <f t="shared" si="83"/>
        <v/>
      </c>
      <c r="DK29" s="6" t="str">
        <f t="shared" si="84"/>
        <v/>
      </c>
      <c r="DL29" s="6" t="str">
        <f t="shared" si="85"/>
        <v/>
      </c>
      <c r="DM29" s="6" t="str">
        <f t="shared" si="86"/>
        <v/>
      </c>
      <c r="DN29" s="6" t="str">
        <f t="shared" si="87"/>
        <v/>
      </c>
      <c r="DO29" s="6" t="str">
        <f t="shared" si="88"/>
        <v/>
      </c>
      <c r="DP29" s="6" t="str">
        <f t="shared" si="89"/>
        <v/>
      </c>
      <c r="DQ29" s="6" t="str">
        <f t="shared" si="90"/>
        <v/>
      </c>
    </row>
    <row r="30" spans="1:121" x14ac:dyDescent="0.25">
      <c r="A30" s="9">
        <v>23</v>
      </c>
      <c r="B30" s="1"/>
      <c r="C30" s="1"/>
      <c r="D30" s="1"/>
      <c r="E30" s="1"/>
      <c r="F30" s="1"/>
      <c r="G30" s="1"/>
      <c r="H30" s="1"/>
      <c r="I30" s="1"/>
      <c r="J30" s="2" t="str">
        <f t="shared" si="0"/>
        <v/>
      </c>
      <c r="K30" s="3" t="str">
        <f t="shared" si="1"/>
        <v/>
      </c>
      <c r="L30" s="4" t="str">
        <f t="shared" si="2"/>
        <v/>
      </c>
      <c r="M30" s="4" t="str">
        <f t="shared" si="3"/>
        <v/>
      </c>
      <c r="N30" s="5" t="str">
        <f t="shared" si="4"/>
        <v/>
      </c>
      <c r="O30" s="6" t="str">
        <f>IF(J30="OK",(AX30*Forudsætninger!$B$7+BD30*Forudsætninger!$C$7+BJ30*Forudsætninger!$D$7+BP30*Forudsætninger!$E$7+BV30*Forudsætninger!$F$7+CB30*Forudsætninger!$G$7+CH30*Forudsætninger!$H$7+CN30*Forudsætninger!$I$7+CT30*Forudsætninger!$J$7+CZ30*Forudsætninger!$K$7+DF30*Forudsætninger!$L$7+DL30*Forudsætninger!$M$7)/SUM(Forudsætninger!$B$7:$M$7),"")</f>
        <v/>
      </c>
      <c r="P30" s="6" t="str">
        <f>IF(J30="OK",(AY30*Forudsætninger!$B$7+BE30*Forudsætninger!$C$7+BK30*Forudsætninger!$D$7+BQ30*Forudsætninger!$E$7+BW30*Forudsætninger!$F$7+CC30*Forudsætninger!$G$7+CI30*Forudsætninger!$H$7+CO30*Forudsætninger!$I$7+CU30*Forudsætninger!$J$7+DA30*Forudsætninger!$K$7+DG30*Forudsætninger!$L$7+DM30*Forudsætninger!$M$7)/SUM(Forudsætninger!$B$7:$M$7),"")</f>
        <v/>
      </c>
      <c r="Q30" s="6" t="str">
        <f>IF(J30="OK",(AZ30*Forudsætninger!$B$7+BF30*Forudsætninger!$C$7+BL30*Forudsætninger!$D$7+BR30*Forudsætninger!$E$7+BX30*Forudsætninger!$F$7+CD30*Forudsætninger!$G$7+CJ30*Forudsætninger!$H$7+CP30*Forudsætninger!$I$7+CV30*Forudsætninger!$J$7+DB30*Forudsætninger!$K$7+DH30*Forudsætninger!$L$7+DN30*Forudsætninger!$M$7)/SUM(Forudsætninger!$B$7:$M$7),"")</f>
        <v/>
      </c>
      <c r="R30" s="6" t="str">
        <f>IF(J30="OK",(BA30*Forudsætninger!$B$7+BG30*Forudsætninger!$C$7+BM30*Forudsætninger!$D$7+BS30*Forudsætninger!$E$7+BY30*Forudsætninger!$F$7+CE30*Forudsætninger!$G$7+CK30*Forudsætninger!$H$7+CQ30*Forudsætninger!$I$7+CW30*Forudsætninger!$J$7+DC30*Forudsætninger!$K$7+DI30*Forudsætninger!$L$7+DO30*Forudsætninger!$M$7)/SUM(Forudsætninger!$B$7:$M$7),"")</f>
        <v/>
      </c>
      <c r="S30" s="6" t="str">
        <f>IF(J30="OK",(BB30*Forudsætninger!$B$7+BH30*Forudsætninger!$C$7+BN30*Forudsætninger!$D$7+BT30*Forudsætninger!$E$7+BZ30*Forudsætninger!$F$7+CF30*Forudsætninger!$G$7+CL30*Forudsætninger!$H$7+CR30*Forudsætninger!$I$7+CX30*Forudsætninger!$J$7+DD30*Forudsætninger!$K$7+DJ30*Forudsætninger!$L$7+DP30*Forudsætninger!$M$7)/SUM(Forudsætninger!$B$7:$M$7),"")</f>
        <v/>
      </c>
      <c r="T30" s="6" t="str">
        <f>IF(J30="OK",(BC30*Forudsætninger!$B$7+BI30*Forudsætninger!$C$7+BO30*Forudsætninger!$D$7+BU30*Forudsætninger!$E$7+CA30*Forudsætninger!$F$7+CG30*Forudsætninger!$G$7+CM30*Forudsætninger!$H$7+CS30*Forudsætninger!$I$7+CY30*Forudsætninger!$J$7+DE30*Forudsætninger!$K$7+DK30*Forudsætninger!$L$7+DQ30*Forudsætninger!$M$7)/SUM(Forudsætninger!$B$7:$M$7),"")</f>
        <v/>
      </c>
      <c r="U30" s="7" t="str">
        <f>IF(AND(K30="OK",J30="OK"),(O30*3+P30*2+Q30-R30-S30*2-T30*3)*I30*SUM(Forudsætninger!$B$7:$M$7),"")</f>
        <v/>
      </c>
      <c r="V30" s="49" t="str">
        <f t="shared" si="5"/>
        <v/>
      </c>
      <c r="W30" s="49" t="str">
        <f t="shared" si="6"/>
        <v/>
      </c>
      <c r="X30" s="49" t="str">
        <f t="shared" si="7"/>
        <v/>
      </c>
      <c r="Y30" s="49" t="str">
        <f t="shared" si="8"/>
        <v/>
      </c>
      <c r="Z30" s="49" t="str">
        <f t="shared" si="9"/>
        <v/>
      </c>
      <c r="AA30" s="49" t="str">
        <f t="shared" si="10"/>
        <v/>
      </c>
      <c r="AB30" s="49" t="str">
        <f t="shared" si="11"/>
        <v/>
      </c>
      <c r="AC30" s="49" t="str">
        <f t="shared" si="12"/>
        <v/>
      </c>
      <c r="AD30" s="49" t="str">
        <f t="shared" si="13"/>
        <v/>
      </c>
      <c r="AE30" s="49" t="str">
        <f t="shared" si="14"/>
        <v/>
      </c>
      <c r="AF30" s="49" t="str">
        <f t="shared" si="15"/>
        <v/>
      </c>
      <c r="AG30" s="49" t="str">
        <f t="shared" si="16"/>
        <v/>
      </c>
      <c r="AJ30" s="18">
        <f t="shared" si="17"/>
        <v>0</v>
      </c>
      <c r="AK30" s="18">
        <f t="shared" si="18"/>
        <v>0</v>
      </c>
      <c r="AL30" s="18" t="str">
        <f>IF($J30="OK",$AJ30+$AK30-5.5993*($G30*Forudsætninger!B27+$H30*Forudsætninger!B28)/3600,"")</f>
        <v/>
      </c>
      <c r="AM30" s="18" t="str">
        <f>IF($J30="OK",$AJ30+$AK30-5.5993*($G30*Forudsætninger!C27+$H30*Forudsætninger!C28)/3600,"")</f>
        <v/>
      </c>
      <c r="AN30" s="18" t="str">
        <f>IF($J30="OK",$AJ30+$AK30-5.5993*($G30*Forudsætninger!D27+$H30*Forudsætninger!D28)/3600,"")</f>
        <v/>
      </c>
      <c r="AO30" s="18" t="str">
        <f>IF($J30="OK",$AJ30+$AK30-5.5993*($G30*Forudsætninger!E27+$H30*Forudsætninger!E28)/3600,"")</f>
        <v/>
      </c>
      <c r="AP30" s="18" t="str">
        <f>IF($J30="OK",$AJ30+$AK30-5.5993*($G30*Forudsætninger!F27+$H30*Forudsætninger!F28)/3600,"")</f>
        <v/>
      </c>
      <c r="AQ30" s="18" t="str">
        <f>IF($J30="OK",$AJ30+$AK30-5.5993*($G30*Forudsætninger!G27+$H30*Forudsætninger!G28)/3600,"")</f>
        <v/>
      </c>
      <c r="AR30" s="18" t="str">
        <f>IF($J30="OK",$AJ30+$AK30-5.5993*($G30*Forudsætninger!H27+$H30*Forudsætninger!H28)/3600,"")</f>
        <v/>
      </c>
      <c r="AS30" s="18" t="str">
        <f>IF($J30="OK",$AJ30+$AK30-5.5993*($G30*Forudsætninger!I27+$H30*Forudsætninger!I28)/3600,"")</f>
        <v/>
      </c>
      <c r="AT30" s="18" t="str">
        <f>IF($J30="OK",$AJ30+$AK30-5.5993*($G30*Forudsætninger!J27+$H30*Forudsætninger!J28)/3600,"")</f>
        <v/>
      </c>
      <c r="AU30" s="18" t="str">
        <f>IF($J30="OK",$AJ30+$AK30-5.5993*($G30*Forudsætninger!K27+$H30*Forudsætninger!K28)/3600,"")</f>
        <v/>
      </c>
      <c r="AV30" s="18" t="str">
        <f>IF($J30="OK",$AJ30+$AK30-5.5993*($G30*Forudsætninger!L27+$H30*Forudsætninger!L28)/3600,"")</f>
        <v/>
      </c>
      <c r="AW30" s="18" t="str">
        <f>IF($J30="OK",$AJ30+$AK30-5.5993*($G30*Forudsætninger!M27+$H30*Forudsætninger!M28)/3600,"")</f>
        <v/>
      </c>
      <c r="AX30" s="6" t="str">
        <f t="shared" si="19"/>
        <v/>
      </c>
      <c r="AY30" s="6" t="str">
        <f t="shared" si="20"/>
        <v/>
      </c>
      <c r="AZ30" s="6" t="str">
        <f t="shared" si="21"/>
        <v/>
      </c>
      <c r="BA30" s="6" t="str">
        <f t="shared" si="22"/>
        <v/>
      </c>
      <c r="BB30" s="6" t="str">
        <f t="shared" si="23"/>
        <v/>
      </c>
      <c r="BC30" s="6" t="str">
        <f t="shared" si="24"/>
        <v/>
      </c>
      <c r="BD30" s="6" t="str">
        <f t="shared" si="25"/>
        <v/>
      </c>
      <c r="BE30" s="6" t="str">
        <f t="shared" si="26"/>
        <v/>
      </c>
      <c r="BF30" s="6" t="str">
        <f t="shared" si="27"/>
        <v/>
      </c>
      <c r="BG30" s="6" t="str">
        <f t="shared" si="28"/>
        <v/>
      </c>
      <c r="BH30" s="6" t="str">
        <f t="shared" si="29"/>
        <v/>
      </c>
      <c r="BI30" s="6" t="str">
        <f t="shared" si="30"/>
        <v/>
      </c>
      <c r="BJ30" s="6" t="str">
        <f t="shared" si="31"/>
        <v/>
      </c>
      <c r="BK30" s="6" t="str">
        <f t="shared" si="32"/>
        <v/>
      </c>
      <c r="BL30" s="6" t="str">
        <f t="shared" si="33"/>
        <v/>
      </c>
      <c r="BM30" s="6" t="str">
        <f t="shared" si="34"/>
        <v/>
      </c>
      <c r="BN30" s="6" t="str">
        <f t="shared" si="35"/>
        <v/>
      </c>
      <c r="BO30" s="6" t="str">
        <f t="shared" si="36"/>
        <v/>
      </c>
      <c r="BP30" s="6" t="str">
        <f t="shared" si="37"/>
        <v/>
      </c>
      <c r="BQ30" s="6" t="str">
        <f t="shared" si="38"/>
        <v/>
      </c>
      <c r="BR30" s="6" t="str">
        <f t="shared" si="39"/>
        <v/>
      </c>
      <c r="BS30" s="6" t="str">
        <f t="shared" si="40"/>
        <v/>
      </c>
      <c r="BT30" s="6" t="str">
        <f t="shared" si="41"/>
        <v/>
      </c>
      <c r="BU30" s="6" t="str">
        <f t="shared" si="42"/>
        <v/>
      </c>
      <c r="BV30" s="6" t="str">
        <f t="shared" si="43"/>
        <v/>
      </c>
      <c r="BW30" s="6" t="str">
        <f t="shared" si="44"/>
        <v/>
      </c>
      <c r="BX30" s="6" t="str">
        <f t="shared" si="45"/>
        <v/>
      </c>
      <c r="BY30" s="6" t="str">
        <f t="shared" si="46"/>
        <v/>
      </c>
      <c r="BZ30" s="6" t="str">
        <f t="shared" si="47"/>
        <v/>
      </c>
      <c r="CA30" s="6" t="str">
        <f t="shared" si="48"/>
        <v/>
      </c>
      <c r="CB30" s="6" t="str">
        <f t="shared" si="49"/>
        <v/>
      </c>
      <c r="CC30" s="6" t="str">
        <f t="shared" si="50"/>
        <v/>
      </c>
      <c r="CD30" s="6" t="str">
        <f t="shared" si="51"/>
        <v/>
      </c>
      <c r="CE30" s="6" t="str">
        <f t="shared" si="52"/>
        <v/>
      </c>
      <c r="CF30" s="6" t="str">
        <f t="shared" si="53"/>
        <v/>
      </c>
      <c r="CG30" s="6" t="str">
        <f t="shared" si="54"/>
        <v/>
      </c>
      <c r="CH30" s="6" t="str">
        <f t="shared" si="55"/>
        <v/>
      </c>
      <c r="CI30" s="6" t="str">
        <f t="shared" si="56"/>
        <v/>
      </c>
      <c r="CJ30" s="6" t="str">
        <f t="shared" si="57"/>
        <v/>
      </c>
      <c r="CK30" s="6" t="str">
        <f t="shared" si="58"/>
        <v/>
      </c>
      <c r="CL30" s="6" t="str">
        <f t="shared" si="59"/>
        <v/>
      </c>
      <c r="CM30" s="6" t="str">
        <f t="shared" si="60"/>
        <v/>
      </c>
      <c r="CN30" s="6" t="str">
        <f t="shared" si="61"/>
        <v/>
      </c>
      <c r="CO30" s="6" t="str">
        <f t="shared" si="62"/>
        <v/>
      </c>
      <c r="CP30" s="6" t="str">
        <f t="shared" si="63"/>
        <v/>
      </c>
      <c r="CQ30" s="6" t="str">
        <f t="shared" si="64"/>
        <v/>
      </c>
      <c r="CR30" s="6" t="str">
        <f t="shared" si="65"/>
        <v/>
      </c>
      <c r="CS30" s="6" t="str">
        <f t="shared" si="66"/>
        <v/>
      </c>
      <c r="CT30" s="6" t="str">
        <f t="shared" si="67"/>
        <v/>
      </c>
      <c r="CU30" s="6" t="str">
        <f t="shared" si="68"/>
        <v/>
      </c>
      <c r="CV30" s="6" t="str">
        <f t="shared" si="69"/>
        <v/>
      </c>
      <c r="CW30" s="6" t="str">
        <f t="shared" si="70"/>
        <v/>
      </c>
      <c r="CX30" s="6" t="str">
        <f t="shared" si="71"/>
        <v/>
      </c>
      <c r="CY30" s="6" t="str">
        <f t="shared" si="72"/>
        <v/>
      </c>
      <c r="CZ30" s="6" t="str">
        <f t="shared" si="73"/>
        <v/>
      </c>
      <c r="DA30" s="6" t="str">
        <f t="shared" si="74"/>
        <v/>
      </c>
      <c r="DB30" s="6" t="str">
        <f t="shared" si="75"/>
        <v/>
      </c>
      <c r="DC30" s="6" t="str">
        <f t="shared" si="76"/>
        <v/>
      </c>
      <c r="DD30" s="6" t="str">
        <f t="shared" si="77"/>
        <v/>
      </c>
      <c r="DE30" s="6" t="str">
        <f t="shared" si="78"/>
        <v/>
      </c>
      <c r="DF30" s="6" t="str">
        <f t="shared" si="79"/>
        <v/>
      </c>
      <c r="DG30" s="6" t="str">
        <f t="shared" si="80"/>
        <v/>
      </c>
      <c r="DH30" s="6" t="str">
        <f t="shared" si="81"/>
        <v/>
      </c>
      <c r="DI30" s="6" t="str">
        <f t="shared" si="82"/>
        <v/>
      </c>
      <c r="DJ30" s="6" t="str">
        <f t="shared" si="83"/>
        <v/>
      </c>
      <c r="DK30" s="6" t="str">
        <f t="shared" si="84"/>
        <v/>
      </c>
      <c r="DL30" s="6" t="str">
        <f t="shared" si="85"/>
        <v/>
      </c>
      <c r="DM30" s="6" t="str">
        <f t="shared" si="86"/>
        <v/>
      </c>
      <c r="DN30" s="6" t="str">
        <f t="shared" si="87"/>
        <v/>
      </c>
      <c r="DO30" s="6" t="str">
        <f t="shared" si="88"/>
        <v/>
      </c>
      <c r="DP30" s="6" t="str">
        <f t="shared" si="89"/>
        <v/>
      </c>
      <c r="DQ30" s="6" t="str">
        <f t="shared" si="90"/>
        <v/>
      </c>
    </row>
    <row r="31" spans="1:121" x14ac:dyDescent="0.25">
      <c r="A31" s="9">
        <v>24</v>
      </c>
      <c r="B31" s="1"/>
      <c r="C31" s="1"/>
      <c r="D31" s="1"/>
      <c r="E31" s="1"/>
      <c r="F31" s="1"/>
      <c r="G31" s="1"/>
      <c r="H31" s="1"/>
      <c r="I31" s="1"/>
      <c r="J31" s="2" t="str">
        <f t="shared" si="0"/>
        <v/>
      </c>
      <c r="K31" s="3" t="str">
        <f t="shared" si="1"/>
        <v/>
      </c>
      <c r="L31" s="4" t="str">
        <f t="shared" si="2"/>
        <v/>
      </c>
      <c r="M31" s="4" t="str">
        <f t="shared" si="3"/>
        <v/>
      </c>
      <c r="N31" s="5" t="str">
        <f t="shared" si="4"/>
        <v/>
      </c>
      <c r="O31" s="6" t="str">
        <f>IF(J31="OK",(AX31*Forudsætninger!$B$7+BD31*Forudsætninger!$C$7+BJ31*Forudsætninger!$D$7+BP31*Forudsætninger!$E$7+BV31*Forudsætninger!$F$7+CB31*Forudsætninger!$G$7+CH31*Forudsætninger!$H$7+CN31*Forudsætninger!$I$7+CT31*Forudsætninger!$J$7+CZ31*Forudsætninger!$K$7+DF31*Forudsætninger!$L$7+DL31*Forudsætninger!$M$7)/SUM(Forudsætninger!$B$7:$M$7),"")</f>
        <v/>
      </c>
      <c r="P31" s="6" t="str">
        <f>IF(J31="OK",(AY31*Forudsætninger!$B$7+BE31*Forudsætninger!$C$7+BK31*Forudsætninger!$D$7+BQ31*Forudsætninger!$E$7+BW31*Forudsætninger!$F$7+CC31*Forudsætninger!$G$7+CI31*Forudsætninger!$H$7+CO31*Forudsætninger!$I$7+CU31*Forudsætninger!$J$7+DA31*Forudsætninger!$K$7+DG31*Forudsætninger!$L$7+DM31*Forudsætninger!$M$7)/SUM(Forudsætninger!$B$7:$M$7),"")</f>
        <v/>
      </c>
      <c r="Q31" s="6" t="str">
        <f>IF(J31="OK",(AZ31*Forudsætninger!$B$7+BF31*Forudsætninger!$C$7+BL31*Forudsætninger!$D$7+BR31*Forudsætninger!$E$7+BX31*Forudsætninger!$F$7+CD31*Forudsætninger!$G$7+CJ31*Forudsætninger!$H$7+CP31*Forudsætninger!$I$7+CV31*Forudsætninger!$J$7+DB31*Forudsætninger!$K$7+DH31*Forudsætninger!$L$7+DN31*Forudsætninger!$M$7)/SUM(Forudsætninger!$B$7:$M$7),"")</f>
        <v/>
      </c>
      <c r="R31" s="6" t="str">
        <f>IF(J31="OK",(BA31*Forudsætninger!$B$7+BG31*Forudsætninger!$C$7+BM31*Forudsætninger!$D$7+BS31*Forudsætninger!$E$7+BY31*Forudsætninger!$F$7+CE31*Forudsætninger!$G$7+CK31*Forudsætninger!$H$7+CQ31*Forudsætninger!$I$7+CW31*Forudsætninger!$J$7+DC31*Forudsætninger!$K$7+DI31*Forudsætninger!$L$7+DO31*Forudsætninger!$M$7)/SUM(Forudsætninger!$B$7:$M$7),"")</f>
        <v/>
      </c>
      <c r="S31" s="6" t="str">
        <f>IF(J31="OK",(BB31*Forudsætninger!$B$7+BH31*Forudsætninger!$C$7+BN31*Forudsætninger!$D$7+BT31*Forudsætninger!$E$7+BZ31*Forudsætninger!$F$7+CF31*Forudsætninger!$G$7+CL31*Forudsætninger!$H$7+CR31*Forudsætninger!$I$7+CX31*Forudsætninger!$J$7+DD31*Forudsætninger!$K$7+DJ31*Forudsætninger!$L$7+DP31*Forudsætninger!$M$7)/SUM(Forudsætninger!$B$7:$M$7),"")</f>
        <v/>
      </c>
      <c r="T31" s="6" t="str">
        <f>IF(J31="OK",(BC31*Forudsætninger!$B$7+BI31*Forudsætninger!$C$7+BO31*Forudsætninger!$D$7+BU31*Forudsætninger!$E$7+CA31*Forudsætninger!$F$7+CG31*Forudsætninger!$G$7+CM31*Forudsætninger!$H$7+CS31*Forudsætninger!$I$7+CY31*Forudsætninger!$J$7+DE31*Forudsætninger!$K$7+DK31*Forudsætninger!$L$7+DQ31*Forudsætninger!$M$7)/SUM(Forudsætninger!$B$7:$M$7),"")</f>
        <v/>
      </c>
      <c r="U31" s="7" t="str">
        <f>IF(AND(K31="OK",J31="OK"),(O31*3+P31*2+Q31-R31-S31*2-T31*3)*I31*SUM(Forudsætninger!$B$7:$M$7),"")</f>
        <v/>
      </c>
      <c r="V31" s="49" t="str">
        <f t="shared" si="5"/>
        <v/>
      </c>
      <c r="W31" s="49" t="str">
        <f t="shared" si="6"/>
        <v/>
      </c>
      <c r="X31" s="49" t="str">
        <f t="shared" si="7"/>
        <v/>
      </c>
      <c r="Y31" s="49" t="str">
        <f t="shared" si="8"/>
        <v/>
      </c>
      <c r="Z31" s="49" t="str">
        <f t="shared" si="9"/>
        <v/>
      </c>
      <c r="AA31" s="49" t="str">
        <f t="shared" si="10"/>
        <v/>
      </c>
      <c r="AB31" s="49" t="str">
        <f t="shared" si="11"/>
        <v/>
      </c>
      <c r="AC31" s="49" t="str">
        <f t="shared" si="12"/>
        <v/>
      </c>
      <c r="AD31" s="49" t="str">
        <f t="shared" si="13"/>
        <v/>
      </c>
      <c r="AE31" s="49" t="str">
        <f t="shared" si="14"/>
        <v/>
      </c>
      <c r="AF31" s="49" t="str">
        <f t="shared" si="15"/>
        <v/>
      </c>
      <c r="AG31" s="49" t="str">
        <f t="shared" si="16"/>
        <v/>
      </c>
      <c r="AJ31" s="18">
        <f t="shared" si="17"/>
        <v>0</v>
      </c>
      <c r="AK31" s="18">
        <f t="shared" si="18"/>
        <v>0</v>
      </c>
      <c r="AL31" s="18" t="str">
        <f>IF($J31="OK",$AJ31+$AK31-5.5993*($G31*Forudsætninger!B28+$H31*Forudsætninger!B29)/3600,"")</f>
        <v/>
      </c>
      <c r="AM31" s="18" t="str">
        <f>IF($J31="OK",$AJ31+$AK31-5.5993*($G31*Forudsætninger!C28+$H31*Forudsætninger!C29)/3600,"")</f>
        <v/>
      </c>
      <c r="AN31" s="18" t="str">
        <f>IF($J31="OK",$AJ31+$AK31-5.5993*($G31*Forudsætninger!D28+$H31*Forudsætninger!D29)/3600,"")</f>
        <v/>
      </c>
      <c r="AO31" s="18" t="str">
        <f>IF($J31="OK",$AJ31+$AK31-5.5993*($G31*Forudsætninger!E28+$H31*Forudsætninger!E29)/3600,"")</f>
        <v/>
      </c>
      <c r="AP31" s="18" t="str">
        <f>IF($J31="OK",$AJ31+$AK31-5.5993*($G31*Forudsætninger!F28+$H31*Forudsætninger!F29)/3600,"")</f>
        <v/>
      </c>
      <c r="AQ31" s="18" t="str">
        <f>IF($J31="OK",$AJ31+$AK31-5.5993*($G31*Forudsætninger!G28+$H31*Forudsætninger!G29)/3600,"")</f>
        <v/>
      </c>
      <c r="AR31" s="18" t="str">
        <f>IF($J31="OK",$AJ31+$AK31-5.5993*($G31*Forudsætninger!H28+$H31*Forudsætninger!H29)/3600,"")</f>
        <v/>
      </c>
      <c r="AS31" s="18" t="str">
        <f>IF($J31="OK",$AJ31+$AK31-5.5993*($G31*Forudsætninger!I28+$H31*Forudsætninger!I29)/3600,"")</f>
        <v/>
      </c>
      <c r="AT31" s="18" t="str">
        <f>IF($J31="OK",$AJ31+$AK31-5.5993*($G31*Forudsætninger!J28+$H31*Forudsætninger!J29)/3600,"")</f>
        <v/>
      </c>
      <c r="AU31" s="18" t="str">
        <f>IF($J31="OK",$AJ31+$AK31-5.5993*($G31*Forudsætninger!K28+$H31*Forudsætninger!K29)/3600,"")</f>
        <v/>
      </c>
      <c r="AV31" s="18" t="str">
        <f>IF($J31="OK",$AJ31+$AK31-5.5993*($G31*Forudsætninger!L28+$H31*Forudsætninger!L29)/3600,"")</f>
        <v/>
      </c>
      <c r="AW31" s="18" t="str">
        <f>IF($J31="OK",$AJ31+$AK31-5.5993*($G31*Forudsætninger!M28+$H31*Forudsætninger!M29)/3600,"")</f>
        <v/>
      </c>
      <c r="AX31" s="6" t="str">
        <f t="shared" si="19"/>
        <v/>
      </c>
      <c r="AY31" s="6" t="str">
        <f t="shared" si="20"/>
        <v/>
      </c>
      <c r="AZ31" s="6" t="str">
        <f t="shared" si="21"/>
        <v/>
      </c>
      <c r="BA31" s="6" t="str">
        <f t="shared" si="22"/>
        <v/>
      </c>
      <c r="BB31" s="6" t="str">
        <f t="shared" si="23"/>
        <v/>
      </c>
      <c r="BC31" s="6" t="str">
        <f t="shared" si="24"/>
        <v/>
      </c>
      <c r="BD31" s="6" t="str">
        <f t="shared" si="25"/>
        <v/>
      </c>
      <c r="BE31" s="6" t="str">
        <f t="shared" si="26"/>
        <v/>
      </c>
      <c r="BF31" s="6" t="str">
        <f t="shared" si="27"/>
        <v/>
      </c>
      <c r="BG31" s="6" t="str">
        <f t="shared" si="28"/>
        <v/>
      </c>
      <c r="BH31" s="6" t="str">
        <f t="shared" si="29"/>
        <v/>
      </c>
      <c r="BI31" s="6" t="str">
        <f t="shared" si="30"/>
        <v/>
      </c>
      <c r="BJ31" s="6" t="str">
        <f t="shared" si="31"/>
        <v/>
      </c>
      <c r="BK31" s="6" t="str">
        <f t="shared" si="32"/>
        <v/>
      </c>
      <c r="BL31" s="6" t="str">
        <f t="shared" si="33"/>
        <v/>
      </c>
      <c r="BM31" s="6" t="str">
        <f t="shared" si="34"/>
        <v/>
      </c>
      <c r="BN31" s="6" t="str">
        <f t="shared" si="35"/>
        <v/>
      </c>
      <c r="BO31" s="6" t="str">
        <f t="shared" si="36"/>
        <v/>
      </c>
      <c r="BP31" s="6" t="str">
        <f t="shared" si="37"/>
        <v/>
      </c>
      <c r="BQ31" s="6" t="str">
        <f t="shared" si="38"/>
        <v/>
      </c>
      <c r="BR31" s="6" t="str">
        <f t="shared" si="39"/>
        <v/>
      </c>
      <c r="BS31" s="6" t="str">
        <f t="shared" si="40"/>
        <v/>
      </c>
      <c r="BT31" s="6" t="str">
        <f t="shared" si="41"/>
        <v/>
      </c>
      <c r="BU31" s="6" t="str">
        <f t="shared" si="42"/>
        <v/>
      </c>
      <c r="BV31" s="6" t="str">
        <f t="shared" si="43"/>
        <v/>
      </c>
      <c r="BW31" s="6" t="str">
        <f t="shared" si="44"/>
        <v/>
      </c>
      <c r="BX31" s="6" t="str">
        <f t="shared" si="45"/>
        <v/>
      </c>
      <c r="BY31" s="6" t="str">
        <f t="shared" si="46"/>
        <v/>
      </c>
      <c r="BZ31" s="6" t="str">
        <f t="shared" si="47"/>
        <v/>
      </c>
      <c r="CA31" s="6" t="str">
        <f t="shared" si="48"/>
        <v/>
      </c>
      <c r="CB31" s="6" t="str">
        <f t="shared" si="49"/>
        <v/>
      </c>
      <c r="CC31" s="6" t="str">
        <f t="shared" si="50"/>
        <v/>
      </c>
      <c r="CD31" s="6" t="str">
        <f t="shared" si="51"/>
        <v/>
      </c>
      <c r="CE31" s="6" t="str">
        <f t="shared" si="52"/>
        <v/>
      </c>
      <c r="CF31" s="6" t="str">
        <f t="shared" si="53"/>
        <v/>
      </c>
      <c r="CG31" s="6" t="str">
        <f t="shared" si="54"/>
        <v/>
      </c>
      <c r="CH31" s="6" t="str">
        <f t="shared" si="55"/>
        <v/>
      </c>
      <c r="CI31" s="6" t="str">
        <f t="shared" si="56"/>
        <v/>
      </c>
      <c r="CJ31" s="6" t="str">
        <f t="shared" si="57"/>
        <v/>
      </c>
      <c r="CK31" s="6" t="str">
        <f t="shared" si="58"/>
        <v/>
      </c>
      <c r="CL31" s="6" t="str">
        <f t="shared" si="59"/>
        <v/>
      </c>
      <c r="CM31" s="6" t="str">
        <f t="shared" si="60"/>
        <v/>
      </c>
      <c r="CN31" s="6" t="str">
        <f t="shared" si="61"/>
        <v/>
      </c>
      <c r="CO31" s="6" t="str">
        <f t="shared" si="62"/>
        <v/>
      </c>
      <c r="CP31" s="6" t="str">
        <f t="shared" si="63"/>
        <v/>
      </c>
      <c r="CQ31" s="6" t="str">
        <f t="shared" si="64"/>
        <v/>
      </c>
      <c r="CR31" s="6" t="str">
        <f t="shared" si="65"/>
        <v/>
      </c>
      <c r="CS31" s="6" t="str">
        <f t="shared" si="66"/>
        <v/>
      </c>
      <c r="CT31" s="6" t="str">
        <f t="shared" si="67"/>
        <v/>
      </c>
      <c r="CU31" s="6" t="str">
        <f t="shared" si="68"/>
        <v/>
      </c>
      <c r="CV31" s="6" t="str">
        <f t="shared" si="69"/>
        <v/>
      </c>
      <c r="CW31" s="6" t="str">
        <f t="shared" si="70"/>
        <v/>
      </c>
      <c r="CX31" s="6" t="str">
        <f t="shared" si="71"/>
        <v/>
      </c>
      <c r="CY31" s="6" t="str">
        <f t="shared" si="72"/>
        <v/>
      </c>
      <c r="CZ31" s="6" t="str">
        <f t="shared" si="73"/>
        <v/>
      </c>
      <c r="DA31" s="6" t="str">
        <f t="shared" si="74"/>
        <v/>
      </c>
      <c r="DB31" s="6" t="str">
        <f t="shared" si="75"/>
        <v/>
      </c>
      <c r="DC31" s="6" t="str">
        <f t="shared" si="76"/>
        <v/>
      </c>
      <c r="DD31" s="6" t="str">
        <f t="shared" si="77"/>
        <v/>
      </c>
      <c r="DE31" s="6" t="str">
        <f t="shared" si="78"/>
        <v/>
      </c>
      <c r="DF31" s="6" t="str">
        <f t="shared" si="79"/>
        <v/>
      </c>
      <c r="DG31" s="6" t="str">
        <f t="shared" si="80"/>
        <v/>
      </c>
      <c r="DH31" s="6" t="str">
        <f t="shared" si="81"/>
        <v/>
      </c>
      <c r="DI31" s="6" t="str">
        <f t="shared" si="82"/>
        <v/>
      </c>
      <c r="DJ31" s="6" t="str">
        <f t="shared" si="83"/>
        <v/>
      </c>
      <c r="DK31" s="6" t="str">
        <f t="shared" si="84"/>
        <v/>
      </c>
      <c r="DL31" s="6" t="str">
        <f t="shared" si="85"/>
        <v/>
      </c>
      <c r="DM31" s="6" t="str">
        <f t="shared" si="86"/>
        <v/>
      </c>
      <c r="DN31" s="6" t="str">
        <f t="shared" si="87"/>
        <v/>
      </c>
      <c r="DO31" s="6" t="str">
        <f t="shared" si="88"/>
        <v/>
      </c>
      <c r="DP31" s="6" t="str">
        <f t="shared" si="89"/>
        <v/>
      </c>
      <c r="DQ31" s="6" t="str">
        <f t="shared" si="90"/>
        <v/>
      </c>
    </row>
    <row r="32" spans="1:121" x14ac:dyDescent="0.25">
      <c r="A32" s="9">
        <v>25</v>
      </c>
      <c r="B32" s="1"/>
      <c r="C32" s="1"/>
      <c r="D32" s="1"/>
      <c r="E32" s="1"/>
      <c r="F32" s="1"/>
      <c r="G32" s="1"/>
      <c r="H32" s="1"/>
      <c r="I32" s="1"/>
      <c r="J32" s="2" t="str">
        <f t="shared" si="0"/>
        <v/>
      </c>
      <c r="K32" s="3" t="str">
        <f t="shared" si="1"/>
        <v/>
      </c>
      <c r="L32" s="4" t="str">
        <f t="shared" si="2"/>
        <v/>
      </c>
      <c r="M32" s="4" t="str">
        <f t="shared" si="3"/>
        <v/>
      </c>
      <c r="N32" s="5" t="str">
        <f t="shared" si="4"/>
        <v/>
      </c>
      <c r="O32" s="6" t="str">
        <f>IF(J32="OK",(AX32*Forudsætninger!$B$7+BD32*Forudsætninger!$C$7+BJ32*Forudsætninger!$D$7+BP32*Forudsætninger!$E$7+BV32*Forudsætninger!$F$7+CB32*Forudsætninger!$G$7+CH32*Forudsætninger!$H$7+CN32*Forudsætninger!$I$7+CT32*Forudsætninger!$J$7+CZ32*Forudsætninger!$K$7+DF32*Forudsætninger!$L$7+DL32*Forudsætninger!$M$7)/SUM(Forudsætninger!$B$7:$M$7),"")</f>
        <v/>
      </c>
      <c r="P32" s="6" t="str">
        <f>IF(J32="OK",(AY32*Forudsætninger!$B$7+BE32*Forudsætninger!$C$7+BK32*Forudsætninger!$D$7+BQ32*Forudsætninger!$E$7+BW32*Forudsætninger!$F$7+CC32*Forudsætninger!$G$7+CI32*Forudsætninger!$H$7+CO32*Forudsætninger!$I$7+CU32*Forudsætninger!$J$7+DA32*Forudsætninger!$K$7+DG32*Forudsætninger!$L$7+DM32*Forudsætninger!$M$7)/SUM(Forudsætninger!$B$7:$M$7),"")</f>
        <v/>
      </c>
      <c r="Q32" s="6" t="str">
        <f>IF(J32="OK",(AZ32*Forudsætninger!$B$7+BF32*Forudsætninger!$C$7+BL32*Forudsætninger!$D$7+BR32*Forudsætninger!$E$7+BX32*Forudsætninger!$F$7+CD32*Forudsætninger!$G$7+CJ32*Forudsætninger!$H$7+CP32*Forudsætninger!$I$7+CV32*Forudsætninger!$J$7+DB32*Forudsætninger!$K$7+DH32*Forudsætninger!$L$7+DN32*Forudsætninger!$M$7)/SUM(Forudsætninger!$B$7:$M$7),"")</f>
        <v/>
      </c>
      <c r="R32" s="6" t="str">
        <f>IF(J32="OK",(BA32*Forudsætninger!$B$7+BG32*Forudsætninger!$C$7+BM32*Forudsætninger!$D$7+BS32*Forudsætninger!$E$7+BY32*Forudsætninger!$F$7+CE32*Forudsætninger!$G$7+CK32*Forudsætninger!$H$7+CQ32*Forudsætninger!$I$7+CW32*Forudsætninger!$J$7+DC32*Forudsætninger!$K$7+DI32*Forudsætninger!$L$7+DO32*Forudsætninger!$M$7)/SUM(Forudsætninger!$B$7:$M$7),"")</f>
        <v/>
      </c>
      <c r="S32" s="6" t="str">
        <f>IF(J32="OK",(BB32*Forudsætninger!$B$7+BH32*Forudsætninger!$C$7+BN32*Forudsætninger!$D$7+BT32*Forudsætninger!$E$7+BZ32*Forudsætninger!$F$7+CF32*Forudsætninger!$G$7+CL32*Forudsætninger!$H$7+CR32*Forudsætninger!$I$7+CX32*Forudsætninger!$J$7+DD32*Forudsætninger!$K$7+DJ32*Forudsætninger!$L$7+DP32*Forudsætninger!$M$7)/SUM(Forudsætninger!$B$7:$M$7),"")</f>
        <v/>
      </c>
      <c r="T32" s="6" t="str">
        <f>IF(J32="OK",(BC32*Forudsætninger!$B$7+BI32*Forudsætninger!$C$7+BO32*Forudsætninger!$D$7+BU32*Forudsætninger!$E$7+CA32*Forudsætninger!$F$7+CG32*Forudsætninger!$G$7+CM32*Forudsætninger!$H$7+CS32*Forudsætninger!$I$7+CY32*Forudsætninger!$J$7+DE32*Forudsætninger!$K$7+DK32*Forudsætninger!$L$7+DQ32*Forudsætninger!$M$7)/SUM(Forudsætninger!$B$7:$M$7),"")</f>
        <v/>
      </c>
      <c r="U32" s="7" t="str">
        <f>IF(AND(K32="OK",J32="OK"),(O32*3+P32*2+Q32-R32-S32*2-T32*3)*I32*SUM(Forudsætninger!$B$7:$M$7),"")</f>
        <v/>
      </c>
      <c r="V32" s="49" t="str">
        <f t="shared" si="5"/>
        <v/>
      </c>
      <c r="W32" s="49" t="str">
        <f t="shared" si="6"/>
        <v/>
      </c>
      <c r="X32" s="49" t="str">
        <f t="shared" si="7"/>
        <v/>
      </c>
      <c r="Y32" s="49" t="str">
        <f t="shared" si="8"/>
        <v/>
      </c>
      <c r="Z32" s="49" t="str">
        <f t="shared" si="9"/>
        <v/>
      </c>
      <c r="AA32" s="49" t="str">
        <f t="shared" si="10"/>
        <v/>
      </c>
      <c r="AB32" s="49" t="str">
        <f t="shared" si="11"/>
        <v/>
      </c>
      <c r="AC32" s="49" t="str">
        <f t="shared" si="12"/>
        <v/>
      </c>
      <c r="AD32" s="49" t="str">
        <f t="shared" si="13"/>
        <v/>
      </c>
      <c r="AE32" s="49" t="str">
        <f t="shared" si="14"/>
        <v/>
      </c>
      <c r="AF32" s="49" t="str">
        <f t="shared" si="15"/>
        <v/>
      </c>
      <c r="AG32" s="49" t="str">
        <f t="shared" si="16"/>
        <v/>
      </c>
      <c r="AJ32" s="18">
        <f t="shared" si="17"/>
        <v>0</v>
      </c>
      <c r="AK32" s="18">
        <f t="shared" si="18"/>
        <v>0</v>
      </c>
      <c r="AL32" s="18" t="str">
        <f>IF($J32="OK",$AJ32+$AK32-5.5993*($G32*Forudsætninger!B29+$H32*Forudsætninger!B30)/3600,"")</f>
        <v/>
      </c>
      <c r="AM32" s="18" t="str">
        <f>IF($J32="OK",$AJ32+$AK32-5.5993*($G32*Forudsætninger!C29+$H32*Forudsætninger!C30)/3600,"")</f>
        <v/>
      </c>
      <c r="AN32" s="18" t="str">
        <f>IF($J32="OK",$AJ32+$AK32-5.5993*($G32*Forudsætninger!D29+$H32*Forudsætninger!D30)/3600,"")</f>
        <v/>
      </c>
      <c r="AO32" s="18" t="str">
        <f>IF($J32="OK",$AJ32+$AK32-5.5993*($G32*Forudsætninger!E29+$H32*Forudsætninger!E30)/3600,"")</f>
        <v/>
      </c>
      <c r="AP32" s="18" t="str">
        <f>IF($J32="OK",$AJ32+$AK32-5.5993*($G32*Forudsætninger!F29+$H32*Forudsætninger!F30)/3600,"")</f>
        <v/>
      </c>
      <c r="AQ32" s="18" t="str">
        <f>IF($J32="OK",$AJ32+$AK32-5.5993*($G32*Forudsætninger!G29+$H32*Forudsætninger!G30)/3600,"")</f>
        <v/>
      </c>
      <c r="AR32" s="18" t="str">
        <f>IF($J32="OK",$AJ32+$AK32-5.5993*($G32*Forudsætninger!H29+$H32*Forudsætninger!H30)/3600,"")</f>
        <v/>
      </c>
      <c r="AS32" s="18" t="str">
        <f>IF($J32="OK",$AJ32+$AK32-5.5993*($G32*Forudsætninger!I29+$H32*Forudsætninger!I30)/3600,"")</f>
        <v/>
      </c>
      <c r="AT32" s="18" t="str">
        <f>IF($J32="OK",$AJ32+$AK32-5.5993*($G32*Forudsætninger!J29+$H32*Forudsætninger!J30)/3600,"")</f>
        <v/>
      </c>
      <c r="AU32" s="18" t="str">
        <f>IF($J32="OK",$AJ32+$AK32-5.5993*($G32*Forudsætninger!K29+$H32*Forudsætninger!K30)/3600,"")</f>
        <v/>
      </c>
      <c r="AV32" s="18" t="str">
        <f>IF($J32="OK",$AJ32+$AK32-5.5993*($G32*Forudsætninger!L29+$H32*Forudsætninger!L30)/3600,"")</f>
        <v/>
      </c>
      <c r="AW32" s="18" t="str">
        <f>IF($J32="OK",$AJ32+$AK32-5.5993*($G32*Forudsætninger!M29+$H32*Forudsætninger!M30)/3600,"")</f>
        <v/>
      </c>
      <c r="AX32" s="6" t="str">
        <f t="shared" si="19"/>
        <v/>
      </c>
      <c r="AY32" s="6" t="str">
        <f t="shared" si="20"/>
        <v/>
      </c>
      <c r="AZ32" s="6" t="str">
        <f t="shared" si="21"/>
        <v/>
      </c>
      <c r="BA32" s="6" t="str">
        <f t="shared" si="22"/>
        <v/>
      </c>
      <c r="BB32" s="6" t="str">
        <f t="shared" si="23"/>
        <v/>
      </c>
      <c r="BC32" s="6" t="str">
        <f t="shared" si="24"/>
        <v/>
      </c>
      <c r="BD32" s="6" t="str">
        <f t="shared" si="25"/>
        <v/>
      </c>
      <c r="BE32" s="6" t="str">
        <f t="shared" si="26"/>
        <v/>
      </c>
      <c r="BF32" s="6" t="str">
        <f t="shared" si="27"/>
        <v/>
      </c>
      <c r="BG32" s="6" t="str">
        <f t="shared" si="28"/>
        <v/>
      </c>
      <c r="BH32" s="6" t="str">
        <f t="shared" si="29"/>
        <v/>
      </c>
      <c r="BI32" s="6" t="str">
        <f t="shared" si="30"/>
        <v/>
      </c>
      <c r="BJ32" s="6" t="str">
        <f t="shared" si="31"/>
        <v/>
      </c>
      <c r="BK32" s="6" t="str">
        <f t="shared" si="32"/>
        <v/>
      </c>
      <c r="BL32" s="6" t="str">
        <f t="shared" si="33"/>
        <v/>
      </c>
      <c r="BM32" s="6" t="str">
        <f t="shared" si="34"/>
        <v/>
      </c>
      <c r="BN32" s="6" t="str">
        <f t="shared" si="35"/>
        <v/>
      </c>
      <c r="BO32" s="6" t="str">
        <f t="shared" si="36"/>
        <v/>
      </c>
      <c r="BP32" s="6" t="str">
        <f t="shared" si="37"/>
        <v/>
      </c>
      <c r="BQ32" s="6" t="str">
        <f t="shared" si="38"/>
        <v/>
      </c>
      <c r="BR32" s="6" t="str">
        <f t="shared" si="39"/>
        <v/>
      </c>
      <c r="BS32" s="6" t="str">
        <f t="shared" si="40"/>
        <v/>
      </c>
      <c r="BT32" s="6" t="str">
        <f t="shared" si="41"/>
        <v/>
      </c>
      <c r="BU32" s="6" t="str">
        <f t="shared" si="42"/>
        <v/>
      </c>
      <c r="BV32" s="6" t="str">
        <f t="shared" si="43"/>
        <v/>
      </c>
      <c r="BW32" s="6" t="str">
        <f t="shared" si="44"/>
        <v/>
      </c>
      <c r="BX32" s="6" t="str">
        <f t="shared" si="45"/>
        <v/>
      </c>
      <c r="BY32" s="6" t="str">
        <f t="shared" si="46"/>
        <v/>
      </c>
      <c r="BZ32" s="6" t="str">
        <f t="shared" si="47"/>
        <v/>
      </c>
      <c r="CA32" s="6" t="str">
        <f t="shared" si="48"/>
        <v/>
      </c>
      <c r="CB32" s="6" t="str">
        <f t="shared" si="49"/>
        <v/>
      </c>
      <c r="CC32" s="6" t="str">
        <f t="shared" si="50"/>
        <v/>
      </c>
      <c r="CD32" s="6" t="str">
        <f t="shared" si="51"/>
        <v/>
      </c>
      <c r="CE32" s="6" t="str">
        <f t="shared" si="52"/>
        <v/>
      </c>
      <c r="CF32" s="6" t="str">
        <f t="shared" si="53"/>
        <v/>
      </c>
      <c r="CG32" s="6" t="str">
        <f t="shared" si="54"/>
        <v/>
      </c>
      <c r="CH32" s="6" t="str">
        <f t="shared" si="55"/>
        <v/>
      </c>
      <c r="CI32" s="6" t="str">
        <f t="shared" si="56"/>
        <v/>
      </c>
      <c r="CJ32" s="6" t="str">
        <f t="shared" si="57"/>
        <v/>
      </c>
      <c r="CK32" s="6" t="str">
        <f t="shared" si="58"/>
        <v/>
      </c>
      <c r="CL32" s="6" t="str">
        <f t="shared" si="59"/>
        <v/>
      </c>
      <c r="CM32" s="6" t="str">
        <f t="shared" si="60"/>
        <v/>
      </c>
      <c r="CN32" s="6" t="str">
        <f t="shared" si="61"/>
        <v/>
      </c>
      <c r="CO32" s="6" t="str">
        <f t="shared" si="62"/>
        <v/>
      </c>
      <c r="CP32" s="6" t="str">
        <f t="shared" si="63"/>
        <v/>
      </c>
      <c r="CQ32" s="6" t="str">
        <f t="shared" si="64"/>
        <v/>
      </c>
      <c r="CR32" s="6" t="str">
        <f t="shared" si="65"/>
        <v/>
      </c>
      <c r="CS32" s="6" t="str">
        <f t="shared" si="66"/>
        <v/>
      </c>
      <c r="CT32" s="6" t="str">
        <f t="shared" si="67"/>
        <v/>
      </c>
      <c r="CU32" s="6" t="str">
        <f t="shared" si="68"/>
        <v/>
      </c>
      <c r="CV32" s="6" t="str">
        <f t="shared" si="69"/>
        <v/>
      </c>
      <c r="CW32" s="6" t="str">
        <f t="shared" si="70"/>
        <v/>
      </c>
      <c r="CX32" s="6" t="str">
        <f t="shared" si="71"/>
        <v/>
      </c>
      <c r="CY32" s="6" t="str">
        <f t="shared" si="72"/>
        <v/>
      </c>
      <c r="CZ32" s="6" t="str">
        <f t="shared" si="73"/>
        <v/>
      </c>
      <c r="DA32" s="6" t="str">
        <f t="shared" si="74"/>
        <v/>
      </c>
      <c r="DB32" s="6" t="str">
        <f t="shared" si="75"/>
        <v/>
      </c>
      <c r="DC32" s="6" t="str">
        <f t="shared" si="76"/>
        <v/>
      </c>
      <c r="DD32" s="6" t="str">
        <f t="shared" si="77"/>
        <v/>
      </c>
      <c r="DE32" s="6" t="str">
        <f t="shared" si="78"/>
        <v/>
      </c>
      <c r="DF32" s="6" t="str">
        <f t="shared" si="79"/>
        <v/>
      </c>
      <c r="DG32" s="6" t="str">
        <f t="shared" si="80"/>
        <v/>
      </c>
      <c r="DH32" s="6" t="str">
        <f t="shared" si="81"/>
        <v/>
      </c>
      <c r="DI32" s="6" t="str">
        <f t="shared" si="82"/>
        <v/>
      </c>
      <c r="DJ32" s="6" t="str">
        <f t="shared" si="83"/>
        <v/>
      </c>
      <c r="DK32" s="6" t="str">
        <f t="shared" si="84"/>
        <v/>
      </c>
      <c r="DL32" s="6" t="str">
        <f t="shared" si="85"/>
        <v/>
      </c>
      <c r="DM32" s="6" t="str">
        <f t="shared" si="86"/>
        <v/>
      </c>
      <c r="DN32" s="6" t="str">
        <f t="shared" si="87"/>
        <v/>
      </c>
      <c r="DO32" s="6" t="str">
        <f t="shared" si="88"/>
        <v/>
      </c>
      <c r="DP32" s="6" t="str">
        <f t="shared" si="89"/>
        <v/>
      </c>
      <c r="DQ32" s="6" t="str">
        <f t="shared" si="90"/>
        <v/>
      </c>
    </row>
    <row r="33" spans="1:121" x14ac:dyDescent="0.25">
      <c r="A33" s="9">
        <v>26</v>
      </c>
      <c r="B33" s="1"/>
      <c r="C33" s="1"/>
      <c r="D33" s="1"/>
      <c r="E33" s="1"/>
      <c r="F33" s="1"/>
      <c r="G33" s="1"/>
      <c r="H33" s="1"/>
      <c r="I33" s="1"/>
      <c r="J33" s="2" t="str">
        <f t="shared" si="0"/>
        <v/>
      </c>
      <c r="K33" s="3" t="str">
        <f t="shared" si="1"/>
        <v/>
      </c>
      <c r="L33" s="4" t="str">
        <f t="shared" si="2"/>
        <v/>
      </c>
      <c r="M33" s="4" t="str">
        <f t="shared" si="3"/>
        <v/>
      </c>
      <c r="N33" s="5" t="str">
        <f t="shared" si="4"/>
        <v/>
      </c>
      <c r="O33" s="6" t="str">
        <f>IF(J33="OK",(AX33*Forudsætninger!$B$7+BD33*Forudsætninger!$C$7+BJ33*Forudsætninger!$D$7+BP33*Forudsætninger!$E$7+BV33*Forudsætninger!$F$7+CB33*Forudsætninger!$G$7+CH33*Forudsætninger!$H$7+CN33*Forudsætninger!$I$7+CT33*Forudsætninger!$J$7+CZ33*Forudsætninger!$K$7+DF33*Forudsætninger!$L$7+DL33*Forudsætninger!$M$7)/SUM(Forudsætninger!$B$7:$M$7),"")</f>
        <v/>
      </c>
      <c r="P33" s="6" t="str">
        <f>IF(J33="OK",(AY33*Forudsætninger!$B$7+BE33*Forudsætninger!$C$7+BK33*Forudsætninger!$D$7+BQ33*Forudsætninger!$E$7+BW33*Forudsætninger!$F$7+CC33*Forudsætninger!$G$7+CI33*Forudsætninger!$H$7+CO33*Forudsætninger!$I$7+CU33*Forudsætninger!$J$7+DA33*Forudsætninger!$K$7+DG33*Forudsætninger!$L$7+DM33*Forudsætninger!$M$7)/SUM(Forudsætninger!$B$7:$M$7),"")</f>
        <v/>
      </c>
      <c r="Q33" s="6" t="str">
        <f>IF(J33="OK",(AZ33*Forudsætninger!$B$7+BF33*Forudsætninger!$C$7+BL33*Forudsætninger!$D$7+BR33*Forudsætninger!$E$7+BX33*Forudsætninger!$F$7+CD33*Forudsætninger!$G$7+CJ33*Forudsætninger!$H$7+CP33*Forudsætninger!$I$7+CV33*Forudsætninger!$J$7+DB33*Forudsætninger!$K$7+DH33*Forudsætninger!$L$7+DN33*Forudsætninger!$M$7)/SUM(Forudsætninger!$B$7:$M$7),"")</f>
        <v/>
      </c>
      <c r="R33" s="6" t="str">
        <f>IF(J33="OK",(BA33*Forudsætninger!$B$7+BG33*Forudsætninger!$C$7+BM33*Forudsætninger!$D$7+BS33*Forudsætninger!$E$7+BY33*Forudsætninger!$F$7+CE33*Forudsætninger!$G$7+CK33*Forudsætninger!$H$7+CQ33*Forudsætninger!$I$7+CW33*Forudsætninger!$J$7+DC33*Forudsætninger!$K$7+DI33*Forudsætninger!$L$7+DO33*Forudsætninger!$M$7)/SUM(Forudsætninger!$B$7:$M$7),"")</f>
        <v/>
      </c>
      <c r="S33" s="6" t="str">
        <f>IF(J33="OK",(BB33*Forudsætninger!$B$7+BH33*Forudsætninger!$C$7+BN33*Forudsætninger!$D$7+BT33*Forudsætninger!$E$7+BZ33*Forudsætninger!$F$7+CF33*Forudsætninger!$G$7+CL33*Forudsætninger!$H$7+CR33*Forudsætninger!$I$7+CX33*Forudsætninger!$J$7+DD33*Forudsætninger!$K$7+DJ33*Forudsætninger!$L$7+DP33*Forudsætninger!$M$7)/SUM(Forudsætninger!$B$7:$M$7),"")</f>
        <v/>
      </c>
      <c r="T33" s="6" t="str">
        <f>IF(J33="OK",(BC33*Forudsætninger!$B$7+BI33*Forudsætninger!$C$7+BO33*Forudsætninger!$D$7+BU33*Forudsætninger!$E$7+CA33*Forudsætninger!$F$7+CG33*Forudsætninger!$G$7+CM33*Forudsætninger!$H$7+CS33*Forudsætninger!$I$7+CY33*Forudsætninger!$J$7+DE33*Forudsætninger!$K$7+DK33*Forudsætninger!$L$7+DQ33*Forudsætninger!$M$7)/SUM(Forudsætninger!$B$7:$M$7),"")</f>
        <v/>
      </c>
      <c r="U33" s="7" t="str">
        <f>IF(AND(K33="OK",J33="OK"),(O33*3+P33*2+Q33-R33-S33*2-T33*3)*I33*SUM(Forudsætninger!$B$7:$M$7),"")</f>
        <v/>
      </c>
      <c r="V33" s="49" t="str">
        <f t="shared" si="5"/>
        <v/>
      </c>
      <c r="W33" s="49" t="str">
        <f t="shared" si="6"/>
        <v/>
      </c>
      <c r="X33" s="49" t="str">
        <f t="shared" si="7"/>
        <v/>
      </c>
      <c r="Y33" s="49" t="str">
        <f t="shared" si="8"/>
        <v/>
      </c>
      <c r="Z33" s="49" t="str">
        <f t="shared" si="9"/>
        <v/>
      </c>
      <c r="AA33" s="49" t="str">
        <f t="shared" si="10"/>
        <v/>
      </c>
      <c r="AB33" s="49" t="str">
        <f t="shared" si="11"/>
        <v/>
      </c>
      <c r="AC33" s="49" t="str">
        <f t="shared" si="12"/>
        <v/>
      </c>
      <c r="AD33" s="49" t="str">
        <f t="shared" si="13"/>
        <v/>
      </c>
      <c r="AE33" s="49" t="str">
        <f t="shared" si="14"/>
        <v/>
      </c>
      <c r="AF33" s="49" t="str">
        <f t="shared" si="15"/>
        <v/>
      </c>
      <c r="AG33" s="49" t="str">
        <f t="shared" si="16"/>
        <v/>
      </c>
      <c r="AJ33" s="18">
        <f t="shared" si="17"/>
        <v>0</v>
      </c>
      <c r="AK33" s="18">
        <f t="shared" si="18"/>
        <v>0</v>
      </c>
      <c r="AL33" s="18" t="str">
        <f>IF($J33="OK",$AJ33+$AK33-5.5993*($G33*Forudsætninger!B30+$H33*Forudsætninger!B31)/3600,"")</f>
        <v/>
      </c>
      <c r="AM33" s="18" t="str">
        <f>IF($J33="OK",$AJ33+$AK33-5.5993*($G33*Forudsætninger!C30+$H33*Forudsætninger!C31)/3600,"")</f>
        <v/>
      </c>
      <c r="AN33" s="18" t="str">
        <f>IF($J33="OK",$AJ33+$AK33-5.5993*($G33*Forudsætninger!D30+$H33*Forudsætninger!D31)/3600,"")</f>
        <v/>
      </c>
      <c r="AO33" s="18" t="str">
        <f>IF($J33="OK",$AJ33+$AK33-5.5993*($G33*Forudsætninger!E30+$H33*Forudsætninger!E31)/3600,"")</f>
        <v/>
      </c>
      <c r="AP33" s="18" t="str">
        <f>IF($J33="OK",$AJ33+$AK33-5.5993*($G33*Forudsætninger!F30+$H33*Forudsætninger!F31)/3600,"")</f>
        <v/>
      </c>
      <c r="AQ33" s="18" t="str">
        <f>IF($J33="OK",$AJ33+$AK33-5.5993*($G33*Forudsætninger!G30+$H33*Forudsætninger!G31)/3600,"")</f>
        <v/>
      </c>
      <c r="AR33" s="18" t="str">
        <f>IF($J33="OK",$AJ33+$AK33-5.5993*($G33*Forudsætninger!H30+$H33*Forudsætninger!H31)/3600,"")</f>
        <v/>
      </c>
      <c r="AS33" s="18" t="str">
        <f>IF($J33="OK",$AJ33+$AK33-5.5993*($G33*Forudsætninger!I30+$H33*Forudsætninger!I31)/3600,"")</f>
        <v/>
      </c>
      <c r="AT33" s="18" t="str">
        <f>IF($J33="OK",$AJ33+$AK33-5.5993*($G33*Forudsætninger!J30+$H33*Forudsætninger!J31)/3600,"")</f>
        <v/>
      </c>
      <c r="AU33" s="18" t="str">
        <f>IF($J33="OK",$AJ33+$AK33-5.5993*($G33*Forudsætninger!K30+$H33*Forudsætninger!K31)/3600,"")</f>
        <v/>
      </c>
      <c r="AV33" s="18" t="str">
        <f>IF($J33="OK",$AJ33+$AK33-5.5993*($G33*Forudsætninger!L30+$H33*Forudsætninger!L31)/3600,"")</f>
        <v/>
      </c>
      <c r="AW33" s="18" t="str">
        <f>IF($J33="OK",$AJ33+$AK33-5.5993*($G33*Forudsætninger!M30+$H33*Forudsætninger!M31)/3600,"")</f>
        <v/>
      </c>
      <c r="AX33" s="6" t="str">
        <f t="shared" si="19"/>
        <v/>
      </c>
      <c r="AY33" s="6" t="str">
        <f t="shared" si="20"/>
        <v/>
      </c>
      <c r="AZ33" s="6" t="str">
        <f t="shared" si="21"/>
        <v/>
      </c>
      <c r="BA33" s="6" t="str">
        <f t="shared" si="22"/>
        <v/>
      </c>
      <c r="BB33" s="6" t="str">
        <f t="shared" si="23"/>
        <v/>
      </c>
      <c r="BC33" s="6" t="str">
        <f t="shared" si="24"/>
        <v/>
      </c>
      <c r="BD33" s="6" t="str">
        <f t="shared" si="25"/>
        <v/>
      </c>
      <c r="BE33" s="6" t="str">
        <f t="shared" si="26"/>
        <v/>
      </c>
      <c r="BF33" s="6" t="str">
        <f t="shared" si="27"/>
        <v/>
      </c>
      <c r="BG33" s="6" t="str">
        <f t="shared" si="28"/>
        <v/>
      </c>
      <c r="BH33" s="6" t="str">
        <f t="shared" si="29"/>
        <v/>
      </c>
      <c r="BI33" s="6" t="str">
        <f t="shared" si="30"/>
        <v/>
      </c>
      <c r="BJ33" s="6" t="str">
        <f t="shared" si="31"/>
        <v/>
      </c>
      <c r="BK33" s="6" t="str">
        <f t="shared" si="32"/>
        <v/>
      </c>
      <c r="BL33" s="6" t="str">
        <f t="shared" si="33"/>
        <v/>
      </c>
      <c r="BM33" s="6" t="str">
        <f t="shared" si="34"/>
        <v/>
      </c>
      <c r="BN33" s="6" t="str">
        <f t="shared" si="35"/>
        <v/>
      </c>
      <c r="BO33" s="6" t="str">
        <f t="shared" si="36"/>
        <v/>
      </c>
      <c r="BP33" s="6" t="str">
        <f t="shared" si="37"/>
        <v/>
      </c>
      <c r="BQ33" s="6" t="str">
        <f t="shared" si="38"/>
        <v/>
      </c>
      <c r="BR33" s="6" t="str">
        <f t="shared" si="39"/>
        <v/>
      </c>
      <c r="BS33" s="6" t="str">
        <f t="shared" si="40"/>
        <v/>
      </c>
      <c r="BT33" s="6" t="str">
        <f t="shared" si="41"/>
        <v/>
      </c>
      <c r="BU33" s="6" t="str">
        <f t="shared" si="42"/>
        <v/>
      </c>
      <c r="BV33" s="6" t="str">
        <f t="shared" si="43"/>
        <v/>
      </c>
      <c r="BW33" s="6" t="str">
        <f t="shared" si="44"/>
        <v/>
      </c>
      <c r="BX33" s="6" t="str">
        <f t="shared" si="45"/>
        <v/>
      </c>
      <c r="BY33" s="6" t="str">
        <f t="shared" si="46"/>
        <v/>
      </c>
      <c r="BZ33" s="6" t="str">
        <f t="shared" si="47"/>
        <v/>
      </c>
      <c r="CA33" s="6" t="str">
        <f t="shared" si="48"/>
        <v/>
      </c>
      <c r="CB33" s="6" t="str">
        <f t="shared" si="49"/>
        <v/>
      </c>
      <c r="CC33" s="6" t="str">
        <f t="shared" si="50"/>
        <v/>
      </c>
      <c r="CD33" s="6" t="str">
        <f t="shared" si="51"/>
        <v/>
      </c>
      <c r="CE33" s="6" t="str">
        <f t="shared" si="52"/>
        <v/>
      </c>
      <c r="CF33" s="6" t="str">
        <f t="shared" si="53"/>
        <v/>
      </c>
      <c r="CG33" s="6" t="str">
        <f t="shared" si="54"/>
        <v/>
      </c>
      <c r="CH33" s="6" t="str">
        <f t="shared" si="55"/>
        <v/>
      </c>
      <c r="CI33" s="6" t="str">
        <f t="shared" si="56"/>
        <v/>
      </c>
      <c r="CJ33" s="6" t="str">
        <f t="shared" si="57"/>
        <v/>
      </c>
      <c r="CK33" s="6" t="str">
        <f t="shared" si="58"/>
        <v/>
      </c>
      <c r="CL33" s="6" t="str">
        <f t="shared" si="59"/>
        <v/>
      </c>
      <c r="CM33" s="6" t="str">
        <f t="shared" si="60"/>
        <v/>
      </c>
      <c r="CN33" s="6" t="str">
        <f t="shared" si="61"/>
        <v/>
      </c>
      <c r="CO33" s="6" t="str">
        <f t="shared" si="62"/>
        <v/>
      </c>
      <c r="CP33" s="6" t="str">
        <f t="shared" si="63"/>
        <v/>
      </c>
      <c r="CQ33" s="6" t="str">
        <f t="shared" si="64"/>
        <v/>
      </c>
      <c r="CR33" s="6" t="str">
        <f t="shared" si="65"/>
        <v/>
      </c>
      <c r="CS33" s="6" t="str">
        <f t="shared" si="66"/>
        <v/>
      </c>
      <c r="CT33" s="6" t="str">
        <f t="shared" si="67"/>
        <v/>
      </c>
      <c r="CU33" s="6" t="str">
        <f t="shared" si="68"/>
        <v/>
      </c>
      <c r="CV33" s="6" t="str">
        <f t="shared" si="69"/>
        <v/>
      </c>
      <c r="CW33" s="6" t="str">
        <f t="shared" si="70"/>
        <v/>
      </c>
      <c r="CX33" s="6" t="str">
        <f t="shared" si="71"/>
        <v/>
      </c>
      <c r="CY33" s="6" t="str">
        <f t="shared" si="72"/>
        <v/>
      </c>
      <c r="CZ33" s="6" t="str">
        <f t="shared" si="73"/>
        <v/>
      </c>
      <c r="DA33" s="6" t="str">
        <f t="shared" si="74"/>
        <v/>
      </c>
      <c r="DB33" s="6" t="str">
        <f t="shared" si="75"/>
        <v/>
      </c>
      <c r="DC33" s="6" t="str">
        <f t="shared" si="76"/>
        <v/>
      </c>
      <c r="DD33" s="6" t="str">
        <f t="shared" si="77"/>
        <v/>
      </c>
      <c r="DE33" s="6" t="str">
        <f t="shared" si="78"/>
        <v/>
      </c>
      <c r="DF33" s="6" t="str">
        <f t="shared" si="79"/>
        <v/>
      </c>
      <c r="DG33" s="6" t="str">
        <f t="shared" si="80"/>
        <v/>
      </c>
      <c r="DH33" s="6" t="str">
        <f t="shared" si="81"/>
        <v/>
      </c>
      <c r="DI33" s="6" t="str">
        <f t="shared" si="82"/>
        <v/>
      </c>
      <c r="DJ33" s="6" t="str">
        <f t="shared" si="83"/>
        <v/>
      </c>
      <c r="DK33" s="6" t="str">
        <f t="shared" si="84"/>
        <v/>
      </c>
      <c r="DL33" s="6" t="str">
        <f t="shared" si="85"/>
        <v/>
      </c>
      <c r="DM33" s="6" t="str">
        <f t="shared" si="86"/>
        <v/>
      </c>
      <c r="DN33" s="6" t="str">
        <f t="shared" si="87"/>
        <v/>
      </c>
      <c r="DO33" s="6" t="str">
        <f t="shared" si="88"/>
        <v/>
      </c>
      <c r="DP33" s="6" t="str">
        <f t="shared" si="89"/>
        <v/>
      </c>
      <c r="DQ33" s="6" t="str">
        <f t="shared" si="90"/>
        <v/>
      </c>
    </row>
    <row r="34" spans="1:121" x14ac:dyDescent="0.25">
      <c r="A34" s="9">
        <v>27</v>
      </c>
      <c r="B34" s="1"/>
      <c r="C34" s="1"/>
      <c r="D34" s="1"/>
      <c r="E34" s="1"/>
      <c r="F34" s="1"/>
      <c r="G34" s="1"/>
      <c r="H34" s="1"/>
      <c r="I34" s="1"/>
      <c r="J34" s="2" t="str">
        <f t="shared" si="0"/>
        <v/>
      </c>
      <c r="K34" s="3" t="str">
        <f t="shared" si="1"/>
        <v/>
      </c>
      <c r="L34" s="4" t="str">
        <f t="shared" si="2"/>
        <v/>
      </c>
      <c r="M34" s="4" t="str">
        <f t="shared" si="3"/>
        <v/>
      </c>
      <c r="N34" s="5" t="str">
        <f t="shared" si="4"/>
        <v/>
      </c>
      <c r="O34" s="6" t="str">
        <f>IF(J34="OK",(AX34*Forudsætninger!$B$7+BD34*Forudsætninger!$C$7+BJ34*Forudsætninger!$D$7+BP34*Forudsætninger!$E$7+BV34*Forudsætninger!$F$7+CB34*Forudsætninger!$G$7+CH34*Forudsætninger!$H$7+CN34*Forudsætninger!$I$7+CT34*Forudsætninger!$J$7+CZ34*Forudsætninger!$K$7+DF34*Forudsætninger!$L$7+DL34*Forudsætninger!$M$7)/SUM(Forudsætninger!$B$7:$M$7),"")</f>
        <v/>
      </c>
      <c r="P34" s="6" t="str">
        <f>IF(J34="OK",(AY34*Forudsætninger!$B$7+BE34*Forudsætninger!$C$7+BK34*Forudsætninger!$D$7+BQ34*Forudsætninger!$E$7+BW34*Forudsætninger!$F$7+CC34*Forudsætninger!$G$7+CI34*Forudsætninger!$H$7+CO34*Forudsætninger!$I$7+CU34*Forudsætninger!$J$7+DA34*Forudsætninger!$K$7+DG34*Forudsætninger!$L$7+DM34*Forudsætninger!$M$7)/SUM(Forudsætninger!$B$7:$M$7),"")</f>
        <v/>
      </c>
      <c r="Q34" s="6" t="str">
        <f>IF(J34="OK",(AZ34*Forudsætninger!$B$7+BF34*Forudsætninger!$C$7+BL34*Forudsætninger!$D$7+BR34*Forudsætninger!$E$7+BX34*Forudsætninger!$F$7+CD34*Forudsætninger!$G$7+CJ34*Forudsætninger!$H$7+CP34*Forudsætninger!$I$7+CV34*Forudsætninger!$J$7+DB34*Forudsætninger!$K$7+DH34*Forudsætninger!$L$7+DN34*Forudsætninger!$M$7)/SUM(Forudsætninger!$B$7:$M$7),"")</f>
        <v/>
      </c>
      <c r="R34" s="6" t="str">
        <f>IF(J34="OK",(BA34*Forudsætninger!$B$7+BG34*Forudsætninger!$C$7+BM34*Forudsætninger!$D$7+BS34*Forudsætninger!$E$7+BY34*Forudsætninger!$F$7+CE34*Forudsætninger!$G$7+CK34*Forudsætninger!$H$7+CQ34*Forudsætninger!$I$7+CW34*Forudsætninger!$J$7+DC34*Forudsætninger!$K$7+DI34*Forudsætninger!$L$7+DO34*Forudsætninger!$M$7)/SUM(Forudsætninger!$B$7:$M$7),"")</f>
        <v/>
      </c>
      <c r="S34" s="6" t="str">
        <f>IF(J34="OK",(BB34*Forudsætninger!$B$7+BH34*Forudsætninger!$C$7+BN34*Forudsætninger!$D$7+BT34*Forudsætninger!$E$7+BZ34*Forudsætninger!$F$7+CF34*Forudsætninger!$G$7+CL34*Forudsætninger!$H$7+CR34*Forudsætninger!$I$7+CX34*Forudsætninger!$J$7+DD34*Forudsætninger!$K$7+DJ34*Forudsætninger!$L$7+DP34*Forudsætninger!$M$7)/SUM(Forudsætninger!$B$7:$M$7),"")</f>
        <v/>
      </c>
      <c r="T34" s="6" t="str">
        <f>IF(J34="OK",(BC34*Forudsætninger!$B$7+BI34*Forudsætninger!$C$7+BO34*Forudsætninger!$D$7+BU34*Forudsætninger!$E$7+CA34*Forudsætninger!$F$7+CG34*Forudsætninger!$G$7+CM34*Forudsætninger!$H$7+CS34*Forudsætninger!$I$7+CY34*Forudsætninger!$J$7+DE34*Forudsætninger!$K$7+DK34*Forudsætninger!$L$7+DQ34*Forudsætninger!$M$7)/SUM(Forudsætninger!$B$7:$M$7),"")</f>
        <v/>
      </c>
      <c r="U34" s="7" t="str">
        <f>IF(AND(K34="OK",J34="OK"),(O34*3+P34*2+Q34-R34-S34*2-T34*3)*I34*SUM(Forudsætninger!$B$7:$M$7),"")</f>
        <v/>
      </c>
      <c r="V34" s="49" t="str">
        <f t="shared" si="5"/>
        <v/>
      </c>
      <c r="W34" s="49" t="str">
        <f t="shared" si="6"/>
        <v/>
      </c>
      <c r="X34" s="49" t="str">
        <f t="shared" si="7"/>
        <v/>
      </c>
      <c r="Y34" s="49" t="str">
        <f t="shared" si="8"/>
        <v/>
      </c>
      <c r="Z34" s="49" t="str">
        <f t="shared" si="9"/>
        <v/>
      </c>
      <c r="AA34" s="49" t="str">
        <f t="shared" si="10"/>
        <v/>
      </c>
      <c r="AB34" s="49" t="str">
        <f t="shared" si="11"/>
        <v/>
      </c>
      <c r="AC34" s="49" t="str">
        <f t="shared" si="12"/>
        <v/>
      </c>
      <c r="AD34" s="49" t="str">
        <f t="shared" si="13"/>
        <v/>
      </c>
      <c r="AE34" s="49" t="str">
        <f t="shared" si="14"/>
        <v/>
      </c>
      <c r="AF34" s="49" t="str">
        <f t="shared" si="15"/>
        <v/>
      </c>
      <c r="AG34" s="49" t="str">
        <f t="shared" si="16"/>
        <v/>
      </c>
      <c r="AJ34" s="18">
        <f t="shared" si="17"/>
        <v>0</v>
      </c>
      <c r="AK34" s="18">
        <f t="shared" si="18"/>
        <v>0</v>
      </c>
      <c r="AL34" s="18" t="str">
        <f>IF($J34="OK",$AJ34+$AK34-5.5993*($G34*Forudsætninger!B31+$H34*Forudsætninger!B32)/3600,"")</f>
        <v/>
      </c>
      <c r="AM34" s="18" t="str">
        <f>IF($J34="OK",$AJ34+$AK34-5.5993*($G34*Forudsætninger!C31+$H34*Forudsætninger!C32)/3600,"")</f>
        <v/>
      </c>
      <c r="AN34" s="18" t="str">
        <f>IF($J34="OK",$AJ34+$AK34-5.5993*($G34*Forudsætninger!D31+$H34*Forudsætninger!D32)/3600,"")</f>
        <v/>
      </c>
      <c r="AO34" s="18" t="str">
        <f>IF($J34="OK",$AJ34+$AK34-5.5993*($G34*Forudsætninger!E31+$H34*Forudsætninger!E32)/3600,"")</f>
        <v/>
      </c>
      <c r="AP34" s="18" t="str">
        <f>IF($J34="OK",$AJ34+$AK34-5.5993*($G34*Forudsætninger!F31+$H34*Forudsætninger!F32)/3600,"")</f>
        <v/>
      </c>
      <c r="AQ34" s="18" t="str">
        <f>IF($J34="OK",$AJ34+$AK34-5.5993*($G34*Forudsætninger!G31+$H34*Forudsætninger!G32)/3600,"")</f>
        <v/>
      </c>
      <c r="AR34" s="18" t="str">
        <f>IF($J34="OK",$AJ34+$AK34-5.5993*($G34*Forudsætninger!H31+$H34*Forudsætninger!H32)/3600,"")</f>
        <v/>
      </c>
      <c r="AS34" s="18" t="str">
        <f>IF($J34="OK",$AJ34+$AK34-5.5993*($G34*Forudsætninger!I31+$H34*Forudsætninger!I32)/3600,"")</f>
        <v/>
      </c>
      <c r="AT34" s="18" t="str">
        <f>IF($J34="OK",$AJ34+$AK34-5.5993*($G34*Forudsætninger!J31+$H34*Forudsætninger!J32)/3600,"")</f>
        <v/>
      </c>
      <c r="AU34" s="18" t="str">
        <f>IF($J34="OK",$AJ34+$AK34-5.5993*($G34*Forudsætninger!K31+$H34*Forudsætninger!K32)/3600,"")</f>
        <v/>
      </c>
      <c r="AV34" s="18" t="str">
        <f>IF($J34="OK",$AJ34+$AK34-5.5993*($G34*Forudsætninger!L31+$H34*Forudsætninger!L32)/3600,"")</f>
        <v/>
      </c>
      <c r="AW34" s="18" t="str">
        <f>IF($J34="OK",$AJ34+$AK34-5.5993*($G34*Forudsætninger!M31+$H34*Forudsætninger!M32)/3600,"")</f>
        <v/>
      </c>
      <c r="AX34" s="6" t="str">
        <f t="shared" si="19"/>
        <v/>
      </c>
      <c r="AY34" s="6" t="str">
        <f t="shared" si="20"/>
        <v/>
      </c>
      <c r="AZ34" s="6" t="str">
        <f t="shared" si="21"/>
        <v/>
      </c>
      <c r="BA34" s="6" t="str">
        <f t="shared" si="22"/>
        <v/>
      </c>
      <c r="BB34" s="6" t="str">
        <f t="shared" si="23"/>
        <v/>
      </c>
      <c r="BC34" s="6" t="str">
        <f t="shared" si="24"/>
        <v/>
      </c>
      <c r="BD34" s="6" t="str">
        <f t="shared" si="25"/>
        <v/>
      </c>
      <c r="BE34" s="6" t="str">
        <f t="shared" si="26"/>
        <v/>
      </c>
      <c r="BF34" s="6" t="str">
        <f t="shared" si="27"/>
        <v/>
      </c>
      <c r="BG34" s="6" t="str">
        <f t="shared" si="28"/>
        <v/>
      </c>
      <c r="BH34" s="6" t="str">
        <f t="shared" si="29"/>
        <v/>
      </c>
      <c r="BI34" s="6" t="str">
        <f t="shared" si="30"/>
        <v/>
      </c>
      <c r="BJ34" s="6" t="str">
        <f t="shared" si="31"/>
        <v/>
      </c>
      <c r="BK34" s="6" t="str">
        <f t="shared" si="32"/>
        <v/>
      </c>
      <c r="BL34" s="6" t="str">
        <f t="shared" si="33"/>
        <v/>
      </c>
      <c r="BM34" s="6" t="str">
        <f t="shared" si="34"/>
        <v/>
      </c>
      <c r="BN34" s="6" t="str">
        <f t="shared" si="35"/>
        <v/>
      </c>
      <c r="BO34" s="6" t="str">
        <f t="shared" si="36"/>
        <v/>
      </c>
      <c r="BP34" s="6" t="str">
        <f t="shared" si="37"/>
        <v/>
      </c>
      <c r="BQ34" s="6" t="str">
        <f t="shared" si="38"/>
        <v/>
      </c>
      <c r="BR34" s="6" t="str">
        <f t="shared" si="39"/>
        <v/>
      </c>
      <c r="BS34" s="6" t="str">
        <f t="shared" si="40"/>
        <v/>
      </c>
      <c r="BT34" s="6" t="str">
        <f t="shared" si="41"/>
        <v/>
      </c>
      <c r="BU34" s="6" t="str">
        <f t="shared" si="42"/>
        <v/>
      </c>
      <c r="BV34" s="6" t="str">
        <f t="shared" si="43"/>
        <v/>
      </c>
      <c r="BW34" s="6" t="str">
        <f t="shared" si="44"/>
        <v/>
      </c>
      <c r="BX34" s="6" t="str">
        <f t="shared" si="45"/>
        <v/>
      </c>
      <c r="BY34" s="6" t="str">
        <f t="shared" si="46"/>
        <v/>
      </c>
      <c r="BZ34" s="6" t="str">
        <f t="shared" si="47"/>
        <v/>
      </c>
      <c r="CA34" s="6" t="str">
        <f t="shared" si="48"/>
        <v/>
      </c>
      <c r="CB34" s="6" t="str">
        <f t="shared" si="49"/>
        <v/>
      </c>
      <c r="CC34" s="6" t="str">
        <f t="shared" si="50"/>
        <v/>
      </c>
      <c r="CD34" s="6" t="str">
        <f t="shared" si="51"/>
        <v/>
      </c>
      <c r="CE34" s="6" t="str">
        <f t="shared" si="52"/>
        <v/>
      </c>
      <c r="CF34" s="6" t="str">
        <f t="shared" si="53"/>
        <v/>
      </c>
      <c r="CG34" s="6" t="str">
        <f t="shared" si="54"/>
        <v/>
      </c>
      <c r="CH34" s="6" t="str">
        <f t="shared" si="55"/>
        <v/>
      </c>
      <c r="CI34" s="6" t="str">
        <f t="shared" si="56"/>
        <v/>
      </c>
      <c r="CJ34" s="6" t="str">
        <f t="shared" si="57"/>
        <v/>
      </c>
      <c r="CK34" s="6" t="str">
        <f t="shared" si="58"/>
        <v/>
      </c>
      <c r="CL34" s="6" t="str">
        <f t="shared" si="59"/>
        <v/>
      </c>
      <c r="CM34" s="6" t="str">
        <f t="shared" si="60"/>
        <v/>
      </c>
      <c r="CN34" s="6" t="str">
        <f t="shared" si="61"/>
        <v/>
      </c>
      <c r="CO34" s="6" t="str">
        <f t="shared" si="62"/>
        <v/>
      </c>
      <c r="CP34" s="6" t="str">
        <f t="shared" si="63"/>
        <v/>
      </c>
      <c r="CQ34" s="6" t="str">
        <f t="shared" si="64"/>
        <v/>
      </c>
      <c r="CR34" s="6" t="str">
        <f t="shared" si="65"/>
        <v/>
      </c>
      <c r="CS34" s="6" t="str">
        <f t="shared" si="66"/>
        <v/>
      </c>
      <c r="CT34" s="6" t="str">
        <f t="shared" si="67"/>
        <v/>
      </c>
      <c r="CU34" s="6" t="str">
        <f t="shared" si="68"/>
        <v/>
      </c>
      <c r="CV34" s="6" t="str">
        <f t="shared" si="69"/>
        <v/>
      </c>
      <c r="CW34" s="6" t="str">
        <f t="shared" si="70"/>
        <v/>
      </c>
      <c r="CX34" s="6" t="str">
        <f t="shared" si="71"/>
        <v/>
      </c>
      <c r="CY34" s="6" t="str">
        <f t="shared" si="72"/>
        <v/>
      </c>
      <c r="CZ34" s="6" t="str">
        <f t="shared" si="73"/>
        <v/>
      </c>
      <c r="DA34" s="6" t="str">
        <f t="shared" si="74"/>
        <v/>
      </c>
      <c r="DB34" s="6" t="str">
        <f t="shared" si="75"/>
        <v/>
      </c>
      <c r="DC34" s="6" t="str">
        <f t="shared" si="76"/>
        <v/>
      </c>
      <c r="DD34" s="6" t="str">
        <f t="shared" si="77"/>
        <v/>
      </c>
      <c r="DE34" s="6" t="str">
        <f t="shared" si="78"/>
        <v/>
      </c>
      <c r="DF34" s="6" t="str">
        <f t="shared" si="79"/>
        <v/>
      </c>
      <c r="DG34" s="6" t="str">
        <f t="shared" si="80"/>
        <v/>
      </c>
      <c r="DH34" s="6" t="str">
        <f t="shared" si="81"/>
        <v/>
      </c>
      <c r="DI34" s="6" t="str">
        <f t="shared" si="82"/>
        <v/>
      </c>
      <c r="DJ34" s="6" t="str">
        <f t="shared" si="83"/>
        <v/>
      </c>
      <c r="DK34" s="6" t="str">
        <f t="shared" si="84"/>
        <v/>
      </c>
      <c r="DL34" s="6" t="str">
        <f t="shared" si="85"/>
        <v/>
      </c>
      <c r="DM34" s="6" t="str">
        <f t="shared" si="86"/>
        <v/>
      </c>
      <c r="DN34" s="6" t="str">
        <f t="shared" si="87"/>
        <v/>
      </c>
      <c r="DO34" s="6" t="str">
        <f t="shared" si="88"/>
        <v/>
      </c>
      <c r="DP34" s="6" t="str">
        <f t="shared" si="89"/>
        <v/>
      </c>
      <c r="DQ34" s="6" t="str">
        <f t="shared" si="90"/>
        <v/>
      </c>
    </row>
    <row r="35" spans="1:121" x14ac:dyDescent="0.25">
      <c r="A35" s="9">
        <v>28</v>
      </c>
      <c r="B35" s="1"/>
      <c r="C35" s="1"/>
      <c r="D35" s="1"/>
      <c r="E35" s="1"/>
      <c r="F35" s="1"/>
      <c r="G35" s="1"/>
      <c r="H35" s="1"/>
      <c r="I35" s="1"/>
      <c r="J35" s="2" t="str">
        <f t="shared" si="0"/>
        <v/>
      </c>
      <c r="K35" s="3" t="str">
        <f t="shared" si="1"/>
        <v/>
      </c>
      <c r="L35" s="4" t="str">
        <f t="shared" si="2"/>
        <v/>
      </c>
      <c r="M35" s="4" t="str">
        <f t="shared" si="3"/>
        <v/>
      </c>
      <c r="N35" s="5" t="str">
        <f t="shared" si="4"/>
        <v/>
      </c>
      <c r="O35" s="6" t="str">
        <f>IF(J35="OK",(AX35*Forudsætninger!$B$7+BD35*Forudsætninger!$C$7+BJ35*Forudsætninger!$D$7+BP35*Forudsætninger!$E$7+BV35*Forudsætninger!$F$7+CB35*Forudsætninger!$G$7+CH35*Forudsætninger!$H$7+CN35*Forudsætninger!$I$7+CT35*Forudsætninger!$J$7+CZ35*Forudsætninger!$K$7+DF35*Forudsætninger!$L$7+DL35*Forudsætninger!$M$7)/SUM(Forudsætninger!$B$7:$M$7),"")</f>
        <v/>
      </c>
      <c r="P35" s="6" t="str">
        <f>IF(J35="OK",(AY35*Forudsætninger!$B$7+BE35*Forudsætninger!$C$7+BK35*Forudsætninger!$D$7+BQ35*Forudsætninger!$E$7+BW35*Forudsætninger!$F$7+CC35*Forudsætninger!$G$7+CI35*Forudsætninger!$H$7+CO35*Forudsætninger!$I$7+CU35*Forudsætninger!$J$7+DA35*Forudsætninger!$K$7+DG35*Forudsætninger!$L$7+DM35*Forudsætninger!$M$7)/SUM(Forudsætninger!$B$7:$M$7),"")</f>
        <v/>
      </c>
      <c r="Q35" s="6" t="str">
        <f>IF(J35="OK",(AZ35*Forudsætninger!$B$7+BF35*Forudsætninger!$C$7+BL35*Forudsætninger!$D$7+BR35*Forudsætninger!$E$7+BX35*Forudsætninger!$F$7+CD35*Forudsætninger!$G$7+CJ35*Forudsætninger!$H$7+CP35*Forudsætninger!$I$7+CV35*Forudsætninger!$J$7+DB35*Forudsætninger!$K$7+DH35*Forudsætninger!$L$7+DN35*Forudsætninger!$M$7)/SUM(Forudsætninger!$B$7:$M$7),"")</f>
        <v/>
      </c>
      <c r="R35" s="6" t="str">
        <f>IF(J35="OK",(BA35*Forudsætninger!$B$7+BG35*Forudsætninger!$C$7+BM35*Forudsætninger!$D$7+BS35*Forudsætninger!$E$7+BY35*Forudsætninger!$F$7+CE35*Forudsætninger!$G$7+CK35*Forudsætninger!$H$7+CQ35*Forudsætninger!$I$7+CW35*Forudsætninger!$J$7+DC35*Forudsætninger!$K$7+DI35*Forudsætninger!$L$7+DO35*Forudsætninger!$M$7)/SUM(Forudsætninger!$B$7:$M$7),"")</f>
        <v/>
      </c>
      <c r="S35" s="6" t="str">
        <f>IF(J35="OK",(BB35*Forudsætninger!$B$7+BH35*Forudsætninger!$C$7+BN35*Forudsætninger!$D$7+BT35*Forudsætninger!$E$7+BZ35*Forudsætninger!$F$7+CF35*Forudsætninger!$G$7+CL35*Forudsætninger!$H$7+CR35*Forudsætninger!$I$7+CX35*Forudsætninger!$J$7+DD35*Forudsætninger!$K$7+DJ35*Forudsætninger!$L$7+DP35*Forudsætninger!$M$7)/SUM(Forudsætninger!$B$7:$M$7),"")</f>
        <v/>
      </c>
      <c r="T35" s="6" t="str">
        <f>IF(J35="OK",(BC35*Forudsætninger!$B$7+BI35*Forudsætninger!$C$7+BO35*Forudsætninger!$D$7+BU35*Forudsætninger!$E$7+CA35*Forudsætninger!$F$7+CG35*Forudsætninger!$G$7+CM35*Forudsætninger!$H$7+CS35*Forudsætninger!$I$7+CY35*Forudsætninger!$J$7+DE35*Forudsætninger!$K$7+DK35*Forudsætninger!$L$7+DQ35*Forudsætninger!$M$7)/SUM(Forudsætninger!$B$7:$M$7),"")</f>
        <v/>
      </c>
      <c r="U35" s="7" t="str">
        <f>IF(AND(K35="OK",J35="OK"),(O35*3+P35*2+Q35-R35-S35*2-T35*3)*I35*SUM(Forudsætninger!$B$7:$M$7),"")</f>
        <v/>
      </c>
      <c r="V35" s="49" t="str">
        <f t="shared" si="5"/>
        <v/>
      </c>
      <c r="W35" s="49" t="str">
        <f t="shared" si="6"/>
        <v/>
      </c>
      <c r="X35" s="49" t="str">
        <f t="shared" si="7"/>
        <v/>
      </c>
      <c r="Y35" s="49" t="str">
        <f t="shared" si="8"/>
        <v/>
      </c>
      <c r="Z35" s="49" t="str">
        <f t="shared" si="9"/>
        <v/>
      </c>
      <c r="AA35" s="49" t="str">
        <f t="shared" si="10"/>
        <v/>
      </c>
      <c r="AB35" s="49" t="str">
        <f t="shared" si="11"/>
        <v/>
      </c>
      <c r="AC35" s="49" t="str">
        <f t="shared" si="12"/>
        <v/>
      </c>
      <c r="AD35" s="49" t="str">
        <f t="shared" si="13"/>
        <v/>
      </c>
      <c r="AE35" s="49" t="str">
        <f t="shared" si="14"/>
        <v/>
      </c>
      <c r="AF35" s="49" t="str">
        <f t="shared" si="15"/>
        <v/>
      </c>
      <c r="AG35" s="49" t="str">
        <f t="shared" si="16"/>
        <v/>
      </c>
      <c r="AJ35" s="18">
        <f t="shared" si="17"/>
        <v>0</v>
      </c>
      <c r="AK35" s="18">
        <f t="shared" si="18"/>
        <v>0</v>
      </c>
      <c r="AL35" s="18" t="str">
        <f>IF($J35="OK",$AJ35+$AK35-5.5993*($G35*Forudsætninger!B32+$H35*Forudsætninger!B33)/3600,"")</f>
        <v/>
      </c>
      <c r="AM35" s="18" t="str">
        <f>IF($J35="OK",$AJ35+$AK35-5.5993*($G35*Forudsætninger!C32+$H35*Forudsætninger!C33)/3600,"")</f>
        <v/>
      </c>
      <c r="AN35" s="18" t="str">
        <f>IF($J35="OK",$AJ35+$AK35-5.5993*($G35*Forudsætninger!D32+$H35*Forudsætninger!D33)/3600,"")</f>
        <v/>
      </c>
      <c r="AO35" s="18" t="str">
        <f>IF($J35="OK",$AJ35+$AK35-5.5993*($G35*Forudsætninger!E32+$H35*Forudsætninger!E33)/3600,"")</f>
        <v/>
      </c>
      <c r="AP35" s="18" t="str">
        <f>IF($J35="OK",$AJ35+$AK35-5.5993*($G35*Forudsætninger!F32+$H35*Forudsætninger!F33)/3600,"")</f>
        <v/>
      </c>
      <c r="AQ35" s="18" t="str">
        <f>IF($J35="OK",$AJ35+$AK35-5.5993*($G35*Forudsætninger!G32+$H35*Forudsætninger!G33)/3600,"")</f>
        <v/>
      </c>
      <c r="AR35" s="18" t="str">
        <f>IF($J35="OK",$AJ35+$AK35-5.5993*($G35*Forudsætninger!H32+$H35*Forudsætninger!H33)/3600,"")</f>
        <v/>
      </c>
      <c r="AS35" s="18" t="str">
        <f>IF($J35="OK",$AJ35+$AK35-5.5993*($G35*Forudsætninger!I32+$H35*Forudsætninger!I33)/3600,"")</f>
        <v/>
      </c>
      <c r="AT35" s="18" t="str">
        <f>IF($J35="OK",$AJ35+$AK35-5.5993*($G35*Forudsætninger!J32+$H35*Forudsætninger!J33)/3600,"")</f>
        <v/>
      </c>
      <c r="AU35" s="18" t="str">
        <f>IF($J35="OK",$AJ35+$AK35-5.5993*($G35*Forudsætninger!K32+$H35*Forudsætninger!K33)/3600,"")</f>
        <v/>
      </c>
      <c r="AV35" s="18" t="str">
        <f>IF($J35="OK",$AJ35+$AK35-5.5993*($G35*Forudsætninger!L32+$H35*Forudsætninger!L33)/3600,"")</f>
        <v/>
      </c>
      <c r="AW35" s="18" t="str">
        <f>IF($J35="OK",$AJ35+$AK35-5.5993*($G35*Forudsætninger!M32+$H35*Forudsætninger!M33)/3600,"")</f>
        <v/>
      </c>
      <c r="AX35" s="6" t="str">
        <f t="shared" si="19"/>
        <v/>
      </c>
      <c r="AY35" s="6" t="str">
        <f t="shared" si="20"/>
        <v/>
      </c>
      <c r="AZ35" s="6" t="str">
        <f t="shared" si="21"/>
        <v/>
      </c>
      <c r="BA35" s="6" t="str">
        <f t="shared" si="22"/>
        <v/>
      </c>
      <c r="BB35" s="6" t="str">
        <f t="shared" si="23"/>
        <v/>
      </c>
      <c r="BC35" s="6" t="str">
        <f t="shared" si="24"/>
        <v/>
      </c>
      <c r="BD35" s="6" t="str">
        <f t="shared" si="25"/>
        <v/>
      </c>
      <c r="BE35" s="6" t="str">
        <f t="shared" si="26"/>
        <v/>
      </c>
      <c r="BF35" s="6" t="str">
        <f t="shared" si="27"/>
        <v/>
      </c>
      <c r="BG35" s="6" t="str">
        <f t="shared" si="28"/>
        <v/>
      </c>
      <c r="BH35" s="6" t="str">
        <f t="shared" si="29"/>
        <v/>
      </c>
      <c r="BI35" s="6" t="str">
        <f t="shared" si="30"/>
        <v/>
      </c>
      <c r="BJ35" s="6" t="str">
        <f t="shared" si="31"/>
        <v/>
      </c>
      <c r="BK35" s="6" t="str">
        <f t="shared" si="32"/>
        <v/>
      </c>
      <c r="BL35" s="6" t="str">
        <f t="shared" si="33"/>
        <v/>
      </c>
      <c r="BM35" s="6" t="str">
        <f t="shared" si="34"/>
        <v/>
      </c>
      <c r="BN35" s="6" t="str">
        <f t="shared" si="35"/>
        <v/>
      </c>
      <c r="BO35" s="6" t="str">
        <f t="shared" si="36"/>
        <v/>
      </c>
      <c r="BP35" s="6" t="str">
        <f t="shared" si="37"/>
        <v/>
      </c>
      <c r="BQ35" s="6" t="str">
        <f t="shared" si="38"/>
        <v/>
      </c>
      <c r="BR35" s="6" t="str">
        <f t="shared" si="39"/>
        <v/>
      </c>
      <c r="BS35" s="6" t="str">
        <f t="shared" si="40"/>
        <v/>
      </c>
      <c r="BT35" s="6" t="str">
        <f t="shared" si="41"/>
        <v/>
      </c>
      <c r="BU35" s="6" t="str">
        <f t="shared" si="42"/>
        <v/>
      </c>
      <c r="BV35" s="6" t="str">
        <f t="shared" si="43"/>
        <v/>
      </c>
      <c r="BW35" s="6" t="str">
        <f t="shared" si="44"/>
        <v/>
      </c>
      <c r="BX35" s="6" t="str">
        <f t="shared" si="45"/>
        <v/>
      </c>
      <c r="BY35" s="6" t="str">
        <f t="shared" si="46"/>
        <v/>
      </c>
      <c r="BZ35" s="6" t="str">
        <f t="shared" si="47"/>
        <v/>
      </c>
      <c r="CA35" s="6" t="str">
        <f t="shared" si="48"/>
        <v/>
      </c>
      <c r="CB35" s="6" t="str">
        <f t="shared" si="49"/>
        <v/>
      </c>
      <c r="CC35" s="6" t="str">
        <f t="shared" si="50"/>
        <v/>
      </c>
      <c r="CD35" s="6" t="str">
        <f t="shared" si="51"/>
        <v/>
      </c>
      <c r="CE35" s="6" t="str">
        <f t="shared" si="52"/>
        <v/>
      </c>
      <c r="CF35" s="6" t="str">
        <f t="shared" si="53"/>
        <v/>
      </c>
      <c r="CG35" s="6" t="str">
        <f t="shared" si="54"/>
        <v/>
      </c>
      <c r="CH35" s="6" t="str">
        <f t="shared" si="55"/>
        <v/>
      </c>
      <c r="CI35" s="6" t="str">
        <f t="shared" si="56"/>
        <v/>
      </c>
      <c r="CJ35" s="6" t="str">
        <f t="shared" si="57"/>
        <v/>
      </c>
      <c r="CK35" s="6" t="str">
        <f t="shared" si="58"/>
        <v/>
      </c>
      <c r="CL35" s="6" t="str">
        <f t="shared" si="59"/>
        <v/>
      </c>
      <c r="CM35" s="6" t="str">
        <f t="shared" si="60"/>
        <v/>
      </c>
      <c r="CN35" s="6" t="str">
        <f t="shared" si="61"/>
        <v/>
      </c>
      <c r="CO35" s="6" t="str">
        <f t="shared" si="62"/>
        <v/>
      </c>
      <c r="CP35" s="6" t="str">
        <f t="shared" si="63"/>
        <v/>
      </c>
      <c r="CQ35" s="6" t="str">
        <f t="shared" si="64"/>
        <v/>
      </c>
      <c r="CR35" s="6" t="str">
        <f t="shared" si="65"/>
        <v/>
      </c>
      <c r="CS35" s="6" t="str">
        <f t="shared" si="66"/>
        <v/>
      </c>
      <c r="CT35" s="6" t="str">
        <f t="shared" si="67"/>
        <v/>
      </c>
      <c r="CU35" s="6" t="str">
        <f t="shared" si="68"/>
        <v/>
      </c>
      <c r="CV35" s="6" t="str">
        <f t="shared" si="69"/>
        <v/>
      </c>
      <c r="CW35" s="6" t="str">
        <f t="shared" si="70"/>
        <v/>
      </c>
      <c r="CX35" s="6" t="str">
        <f t="shared" si="71"/>
        <v/>
      </c>
      <c r="CY35" s="6" t="str">
        <f t="shared" si="72"/>
        <v/>
      </c>
      <c r="CZ35" s="6" t="str">
        <f t="shared" si="73"/>
        <v/>
      </c>
      <c r="DA35" s="6" t="str">
        <f t="shared" si="74"/>
        <v/>
      </c>
      <c r="DB35" s="6" t="str">
        <f t="shared" si="75"/>
        <v/>
      </c>
      <c r="DC35" s="6" t="str">
        <f t="shared" si="76"/>
        <v/>
      </c>
      <c r="DD35" s="6" t="str">
        <f t="shared" si="77"/>
        <v/>
      </c>
      <c r="DE35" s="6" t="str">
        <f t="shared" si="78"/>
        <v/>
      </c>
      <c r="DF35" s="6" t="str">
        <f t="shared" si="79"/>
        <v/>
      </c>
      <c r="DG35" s="6" t="str">
        <f t="shared" si="80"/>
        <v/>
      </c>
      <c r="DH35" s="6" t="str">
        <f t="shared" si="81"/>
        <v/>
      </c>
      <c r="DI35" s="6" t="str">
        <f t="shared" si="82"/>
        <v/>
      </c>
      <c r="DJ35" s="6" t="str">
        <f t="shared" si="83"/>
        <v/>
      </c>
      <c r="DK35" s="6" t="str">
        <f t="shared" si="84"/>
        <v/>
      </c>
      <c r="DL35" s="6" t="str">
        <f t="shared" si="85"/>
        <v/>
      </c>
      <c r="DM35" s="6" t="str">
        <f t="shared" si="86"/>
        <v/>
      </c>
      <c r="DN35" s="6" t="str">
        <f t="shared" si="87"/>
        <v/>
      </c>
      <c r="DO35" s="6" t="str">
        <f t="shared" si="88"/>
        <v/>
      </c>
      <c r="DP35" s="6" t="str">
        <f t="shared" si="89"/>
        <v/>
      </c>
      <c r="DQ35" s="6" t="str">
        <f t="shared" si="90"/>
        <v/>
      </c>
    </row>
    <row r="36" spans="1:121" x14ac:dyDescent="0.25">
      <c r="A36" s="9">
        <v>29</v>
      </c>
      <c r="B36" s="1"/>
      <c r="C36" s="1"/>
      <c r="D36" s="1"/>
      <c r="E36" s="1"/>
      <c r="F36" s="1"/>
      <c r="G36" s="1"/>
      <c r="H36" s="1"/>
      <c r="I36" s="1"/>
      <c r="J36" s="2" t="str">
        <f t="shared" si="0"/>
        <v/>
      </c>
      <c r="K36" s="3" t="str">
        <f t="shared" si="1"/>
        <v/>
      </c>
      <c r="L36" s="4" t="str">
        <f t="shared" si="2"/>
        <v/>
      </c>
      <c r="M36" s="4" t="str">
        <f t="shared" si="3"/>
        <v/>
      </c>
      <c r="N36" s="5" t="str">
        <f t="shared" si="4"/>
        <v/>
      </c>
      <c r="O36" s="6" t="str">
        <f>IF(J36="OK",(AX36*Forudsætninger!$B$7+BD36*Forudsætninger!$C$7+BJ36*Forudsætninger!$D$7+BP36*Forudsætninger!$E$7+BV36*Forudsætninger!$F$7+CB36*Forudsætninger!$G$7+CH36*Forudsætninger!$H$7+CN36*Forudsætninger!$I$7+CT36*Forudsætninger!$J$7+CZ36*Forudsætninger!$K$7+DF36*Forudsætninger!$L$7+DL36*Forudsætninger!$M$7)/SUM(Forudsætninger!$B$7:$M$7),"")</f>
        <v/>
      </c>
      <c r="P36" s="6" t="str">
        <f>IF(J36="OK",(AY36*Forudsætninger!$B$7+BE36*Forudsætninger!$C$7+BK36*Forudsætninger!$D$7+BQ36*Forudsætninger!$E$7+BW36*Forudsætninger!$F$7+CC36*Forudsætninger!$G$7+CI36*Forudsætninger!$H$7+CO36*Forudsætninger!$I$7+CU36*Forudsætninger!$J$7+DA36*Forudsætninger!$K$7+DG36*Forudsætninger!$L$7+DM36*Forudsætninger!$M$7)/SUM(Forudsætninger!$B$7:$M$7),"")</f>
        <v/>
      </c>
      <c r="Q36" s="6" t="str">
        <f>IF(J36="OK",(AZ36*Forudsætninger!$B$7+BF36*Forudsætninger!$C$7+BL36*Forudsætninger!$D$7+BR36*Forudsætninger!$E$7+BX36*Forudsætninger!$F$7+CD36*Forudsætninger!$G$7+CJ36*Forudsætninger!$H$7+CP36*Forudsætninger!$I$7+CV36*Forudsætninger!$J$7+DB36*Forudsætninger!$K$7+DH36*Forudsætninger!$L$7+DN36*Forudsætninger!$M$7)/SUM(Forudsætninger!$B$7:$M$7),"")</f>
        <v/>
      </c>
      <c r="R36" s="6" t="str">
        <f>IF(J36="OK",(BA36*Forudsætninger!$B$7+BG36*Forudsætninger!$C$7+BM36*Forudsætninger!$D$7+BS36*Forudsætninger!$E$7+BY36*Forudsætninger!$F$7+CE36*Forudsætninger!$G$7+CK36*Forudsætninger!$H$7+CQ36*Forudsætninger!$I$7+CW36*Forudsætninger!$J$7+DC36*Forudsætninger!$K$7+DI36*Forudsætninger!$L$7+DO36*Forudsætninger!$M$7)/SUM(Forudsætninger!$B$7:$M$7),"")</f>
        <v/>
      </c>
      <c r="S36" s="6" t="str">
        <f>IF(J36="OK",(BB36*Forudsætninger!$B$7+BH36*Forudsætninger!$C$7+BN36*Forudsætninger!$D$7+BT36*Forudsætninger!$E$7+BZ36*Forudsætninger!$F$7+CF36*Forudsætninger!$G$7+CL36*Forudsætninger!$H$7+CR36*Forudsætninger!$I$7+CX36*Forudsætninger!$J$7+DD36*Forudsætninger!$K$7+DJ36*Forudsætninger!$L$7+DP36*Forudsætninger!$M$7)/SUM(Forudsætninger!$B$7:$M$7),"")</f>
        <v/>
      </c>
      <c r="T36" s="6" t="str">
        <f>IF(J36="OK",(BC36*Forudsætninger!$B$7+BI36*Forudsætninger!$C$7+BO36*Forudsætninger!$D$7+BU36*Forudsætninger!$E$7+CA36*Forudsætninger!$F$7+CG36*Forudsætninger!$G$7+CM36*Forudsætninger!$H$7+CS36*Forudsætninger!$I$7+CY36*Forudsætninger!$J$7+DE36*Forudsætninger!$K$7+DK36*Forudsætninger!$L$7+DQ36*Forudsætninger!$M$7)/SUM(Forudsætninger!$B$7:$M$7),"")</f>
        <v/>
      </c>
      <c r="U36" s="7" t="str">
        <f>IF(AND(K36="OK",J36="OK"),(O36*3+P36*2+Q36-R36-S36*2-T36*3)*I36*SUM(Forudsætninger!$B$7:$M$7),"")</f>
        <v/>
      </c>
      <c r="V36" s="49" t="str">
        <f t="shared" si="5"/>
        <v/>
      </c>
      <c r="W36" s="49" t="str">
        <f t="shared" si="6"/>
        <v/>
      </c>
      <c r="X36" s="49" t="str">
        <f t="shared" si="7"/>
        <v/>
      </c>
      <c r="Y36" s="49" t="str">
        <f t="shared" si="8"/>
        <v/>
      </c>
      <c r="Z36" s="49" t="str">
        <f t="shared" si="9"/>
        <v/>
      </c>
      <c r="AA36" s="49" t="str">
        <f t="shared" si="10"/>
        <v/>
      </c>
      <c r="AB36" s="49" t="str">
        <f t="shared" si="11"/>
        <v/>
      </c>
      <c r="AC36" s="49" t="str">
        <f t="shared" si="12"/>
        <v/>
      </c>
      <c r="AD36" s="49" t="str">
        <f t="shared" si="13"/>
        <v/>
      </c>
      <c r="AE36" s="49" t="str">
        <f t="shared" si="14"/>
        <v/>
      </c>
      <c r="AF36" s="49" t="str">
        <f t="shared" si="15"/>
        <v/>
      </c>
      <c r="AG36" s="49" t="str">
        <f t="shared" si="16"/>
        <v/>
      </c>
      <c r="AJ36" s="18">
        <f t="shared" si="17"/>
        <v>0</v>
      </c>
      <c r="AK36" s="18">
        <f t="shared" si="18"/>
        <v>0</v>
      </c>
      <c r="AL36" s="18" t="str">
        <f>IF($J36="OK",$AJ36+$AK36-5.5993*($G36*Forudsætninger!B33+$H36*Forudsætninger!B34)/3600,"")</f>
        <v/>
      </c>
      <c r="AM36" s="18" t="str">
        <f>IF($J36="OK",$AJ36+$AK36-5.5993*($G36*Forudsætninger!C33+$H36*Forudsætninger!C34)/3600,"")</f>
        <v/>
      </c>
      <c r="AN36" s="18" t="str">
        <f>IF($J36="OK",$AJ36+$AK36-5.5993*($G36*Forudsætninger!D33+$H36*Forudsætninger!D34)/3600,"")</f>
        <v/>
      </c>
      <c r="AO36" s="18" t="str">
        <f>IF($J36="OK",$AJ36+$AK36-5.5993*($G36*Forudsætninger!E33+$H36*Forudsætninger!E34)/3600,"")</f>
        <v/>
      </c>
      <c r="AP36" s="18" t="str">
        <f>IF($J36="OK",$AJ36+$AK36-5.5993*($G36*Forudsætninger!F33+$H36*Forudsætninger!F34)/3600,"")</f>
        <v/>
      </c>
      <c r="AQ36" s="18" t="str">
        <f>IF($J36="OK",$AJ36+$AK36-5.5993*($G36*Forudsætninger!G33+$H36*Forudsætninger!G34)/3600,"")</f>
        <v/>
      </c>
      <c r="AR36" s="18" t="str">
        <f>IF($J36="OK",$AJ36+$AK36-5.5993*($G36*Forudsætninger!H33+$H36*Forudsætninger!H34)/3600,"")</f>
        <v/>
      </c>
      <c r="AS36" s="18" t="str">
        <f>IF($J36="OK",$AJ36+$AK36-5.5993*($G36*Forudsætninger!I33+$H36*Forudsætninger!I34)/3600,"")</f>
        <v/>
      </c>
      <c r="AT36" s="18" t="str">
        <f>IF($J36="OK",$AJ36+$AK36-5.5993*($G36*Forudsætninger!J33+$H36*Forudsætninger!J34)/3600,"")</f>
        <v/>
      </c>
      <c r="AU36" s="18" t="str">
        <f>IF($J36="OK",$AJ36+$AK36-5.5993*($G36*Forudsætninger!K33+$H36*Forudsætninger!K34)/3600,"")</f>
        <v/>
      </c>
      <c r="AV36" s="18" t="str">
        <f>IF($J36="OK",$AJ36+$AK36-5.5993*($G36*Forudsætninger!L33+$H36*Forudsætninger!L34)/3600,"")</f>
        <v/>
      </c>
      <c r="AW36" s="18" t="str">
        <f>IF($J36="OK",$AJ36+$AK36-5.5993*($G36*Forudsætninger!M33+$H36*Forudsætninger!M34)/3600,"")</f>
        <v/>
      </c>
      <c r="AX36" s="6" t="str">
        <f t="shared" si="19"/>
        <v/>
      </c>
      <c r="AY36" s="6" t="str">
        <f t="shared" si="20"/>
        <v/>
      </c>
      <c r="AZ36" s="6" t="str">
        <f t="shared" si="21"/>
        <v/>
      </c>
      <c r="BA36" s="6" t="str">
        <f t="shared" si="22"/>
        <v/>
      </c>
      <c r="BB36" s="6" t="str">
        <f t="shared" si="23"/>
        <v/>
      </c>
      <c r="BC36" s="6" t="str">
        <f t="shared" si="24"/>
        <v/>
      </c>
      <c r="BD36" s="6" t="str">
        <f t="shared" si="25"/>
        <v/>
      </c>
      <c r="BE36" s="6" t="str">
        <f t="shared" si="26"/>
        <v/>
      </c>
      <c r="BF36" s="6" t="str">
        <f t="shared" si="27"/>
        <v/>
      </c>
      <c r="BG36" s="6" t="str">
        <f t="shared" si="28"/>
        <v/>
      </c>
      <c r="BH36" s="6" t="str">
        <f t="shared" si="29"/>
        <v/>
      </c>
      <c r="BI36" s="6" t="str">
        <f t="shared" si="30"/>
        <v/>
      </c>
      <c r="BJ36" s="6" t="str">
        <f t="shared" si="31"/>
        <v/>
      </c>
      <c r="BK36" s="6" t="str">
        <f t="shared" si="32"/>
        <v/>
      </c>
      <c r="BL36" s="6" t="str">
        <f t="shared" si="33"/>
        <v/>
      </c>
      <c r="BM36" s="6" t="str">
        <f t="shared" si="34"/>
        <v/>
      </c>
      <c r="BN36" s="6" t="str">
        <f t="shared" si="35"/>
        <v/>
      </c>
      <c r="BO36" s="6" t="str">
        <f t="shared" si="36"/>
        <v/>
      </c>
      <c r="BP36" s="6" t="str">
        <f t="shared" si="37"/>
        <v/>
      </c>
      <c r="BQ36" s="6" t="str">
        <f t="shared" si="38"/>
        <v/>
      </c>
      <c r="BR36" s="6" t="str">
        <f t="shared" si="39"/>
        <v/>
      </c>
      <c r="BS36" s="6" t="str">
        <f t="shared" si="40"/>
        <v/>
      </c>
      <c r="BT36" s="6" t="str">
        <f t="shared" si="41"/>
        <v/>
      </c>
      <c r="BU36" s="6" t="str">
        <f t="shared" si="42"/>
        <v/>
      </c>
      <c r="BV36" s="6" t="str">
        <f t="shared" si="43"/>
        <v/>
      </c>
      <c r="BW36" s="6" t="str">
        <f t="shared" si="44"/>
        <v/>
      </c>
      <c r="BX36" s="6" t="str">
        <f t="shared" si="45"/>
        <v/>
      </c>
      <c r="BY36" s="6" t="str">
        <f t="shared" si="46"/>
        <v/>
      </c>
      <c r="BZ36" s="6" t="str">
        <f t="shared" si="47"/>
        <v/>
      </c>
      <c r="CA36" s="6" t="str">
        <f t="shared" si="48"/>
        <v/>
      </c>
      <c r="CB36" s="6" t="str">
        <f t="shared" si="49"/>
        <v/>
      </c>
      <c r="CC36" s="6" t="str">
        <f t="shared" si="50"/>
        <v/>
      </c>
      <c r="CD36" s="6" t="str">
        <f t="shared" si="51"/>
        <v/>
      </c>
      <c r="CE36" s="6" t="str">
        <f t="shared" si="52"/>
        <v/>
      </c>
      <c r="CF36" s="6" t="str">
        <f t="shared" si="53"/>
        <v/>
      </c>
      <c r="CG36" s="6" t="str">
        <f t="shared" si="54"/>
        <v/>
      </c>
      <c r="CH36" s="6" t="str">
        <f t="shared" si="55"/>
        <v/>
      </c>
      <c r="CI36" s="6" t="str">
        <f t="shared" si="56"/>
        <v/>
      </c>
      <c r="CJ36" s="6" t="str">
        <f t="shared" si="57"/>
        <v/>
      </c>
      <c r="CK36" s="6" t="str">
        <f t="shared" si="58"/>
        <v/>
      </c>
      <c r="CL36" s="6" t="str">
        <f t="shared" si="59"/>
        <v/>
      </c>
      <c r="CM36" s="6" t="str">
        <f t="shared" si="60"/>
        <v/>
      </c>
      <c r="CN36" s="6" t="str">
        <f t="shared" si="61"/>
        <v/>
      </c>
      <c r="CO36" s="6" t="str">
        <f t="shared" si="62"/>
        <v/>
      </c>
      <c r="CP36" s="6" t="str">
        <f t="shared" si="63"/>
        <v/>
      </c>
      <c r="CQ36" s="6" t="str">
        <f t="shared" si="64"/>
        <v/>
      </c>
      <c r="CR36" s="6" t="str">
        <f t="shared" si="65"/>
        <v/>
      </c>
      <c r="CS36" s="6" t="str">
        <f t="shared" si="66"/>
        <v/>
      </c>
      <c r="CT36" s="6" t="str">
        <f t="shared" si="67"/>
        <v/>
      </c>
      <c r="CU36" s="6" t="str">
        <f t="shared" si="68"/>
        <v/>
      </c>
      <c r="CV36" s="6" t="str">
        <f t="shared" si="69"/>
        <v/>
      </c>
      <c r="CW36" s="6" t="str">
        <f t="shared" si="70"/>
        <v/>
      </c>
      <c r="CX36" s="6" t="str">
        <f t="shared" si="71"/>
        <v/>
      </c>
      <c r="CY36" s="6" t="str">
        <f t="shared" si="72"/>
        <v/>
      </c>
      <c r="CZ36" s="6" t="str">
        <f t="shared" si="73"/>
        <v/>
      </c>
      <c r="DA36" s="6" t="str">
        <f t="shared" si="74"/>
        <v/>
      </c>
      <c r="DB36" s="6" t="str">
        <f t="shared" si="75"/>
        <v/>
      </c>
      <c r="DC36" s="6" t="str">
        <f t="shared" si="76"/>
        <v/>
      </c>
      <c r="DD36" s="6" t="str">
        <f t="shared" si="77"/>
        <v/>
      </c>
      <c r="DE36" s="6" t="str">
        <f t="shared" si="78"/>
        <v/>
      </c>
      <c r="DF36" s="6" t="str">
        <f t="shared" si="79"/>
        <v/>
      </c>
      <c r="DG36" s="6" t="str">
        <f t="shared" si="80"/>
        <v/>
      </c>
      <c r="DH36" s="6" t="str">
        <f t="shared" si="81"/>
        <v/>
      </c>
      <c r="DI36" s="6" t="str">
        <f t="shared" si="82"/>
        <v/>
      </c>
      <c r="DJ36" s="6" t="str">
        <f t="shared" si="83"/>
        <v/>
      </c>
      <c r="DK36" s="6" t="str">
        <f t="shared" si="84"/>
        <v/>
      </c>
      <c r="DL36" s="6" t="str">
        <f t="shared" si="85"/>
        <v/>
      </c>
      <c r="DM36" s="6" t="str">
        <f t="shared" si="86"/>
        <v/>
      </c>
      <c r="DN36" s="6" t="str">
        <f t="shared" si="87"/>
        <v/>
      </c>
      <c r="DO36" s="6" t="str">
        <f t="shared" si="88"/>
        <v/>
      </c>
      <c r="DP36" s="6" t="str">
        <f t="shared" si="89"/>
        <v/>
      </c>
      <c r="DQ36" s="6" t="str">
        <f t="shared" si="90"/>
        <v/>
      </c>
    </row>
    <row r="37" spans="1:121" x14ac:dyDescent="0.25">
      <c r="A37" s="9">
        <v>30</v>
      </c>
      <c r="B37" s="1"/>
      <c r="C37" s="1"/>
      <c r="D37" s="1"/>
      <c r="E37" s="1"/>
      <c r="F37" s="1"/>
      <c r="G37" s="1"/>
      <c r="H37" s="1"/>
      <c r="I37" s="1"/>
      <c r="J37" s="2" t="str">
        <f t="shared" si="0"/>
        <v/>
      </c>
      <c r="K37" s="3" t="str">
        <f t="shared" si="1"/>
        <v/>
      </c>
      <c r="L37" s="4" t="str">
        <f t="shared" si="2"/>
        <v/>
      </c>
      <c r="M37" s="4" t="str">
        <f t="shared" si="3"/>
        <v/>
      </c>
      <c r="N37" s="5" t="str">
        <f t="shared" si="4"/>
        <v/>
      </c>
      <c r="O37" s="6" t="str">
        <f>IF(J37="OK",(AX37*Forudsætninger!$B$7+BD37*Forudsætninger!$C$7+BJ37*Forudsætninger!$D$7+BP37*Forudsætninger!$E$7+BV37*Forudsætninger!$F$7+CB37*Forudsætninger!$G$7+CH37*Forudsætninger!$H$7+CN37*Forudsætninger!$I$7+CT37*Forudsætninger!$J$7+CZ37*Forudsætninger!$K$7+DF37*Forudsætninger!$L$7+DL37*Forudsætninger!$M$7)/SUM(Forudsætninger!$B$7:$M$7),"")</f>
        <v/>
      </c>
      <c r="P37" s="6" t="str">
        <f>IF(J37="OK",(AY37*Forudsætninger!$B$7+BE37*Forudsætninger!$C$7+BK37*Forudsætninger!$D$7+BQ37*Forudsætninger!$E$7+BW37*Forudsætninger!$F$7+CC37*Forudsætninger!$G$7+CI37*Forudsætninger!$H$7+CO37*Forudsætninger!$I$7+CU37*Forudsætninger!$J$7+DA37*Forudsætninger!$K$7+DG37*Forudsætninger!$L$7+DM37*Forudsætninger!$M$7)/SUM(Forudsætninger!$B$7:$M$7),"")</f>
        <v/>
      </c>
      <c r="Q37" s="6" t="str">
        <f>IF(J37="OK",(AZ37*Forudsætninger!$B$7+BF37*Forudsætninger!$C$7+BL37*Forudsætninger!$D$7+BR37*Forudsætninger!$E$7+BX37*Forudsætninger!$F$7+CD37*Forudsætninger!$G$7+CJ37*Forudsætninger!$H$7+CP37*Forudsætninger!$I$7+CV37*Forudsætninger!$J$7+DB37*Forudsætninger!$K$7+DH37*Forudsætninger!$L$7+DN37*Forudsætninger!$M$7)/SUM(Forudsætninger!$B$7:$M$7),"")</f>
        <v/>
      </c>
      <c r="R37" s="6" t="str">
        <f>IF(J37="OK",(BA37*Forudsætninger!$B$7+BG37*Forudsætninger!$C$7+BM37*Forudsætninger!$D$7+BS37*Forudsætninger!$E$7+BY37*Forudsætninger!$F$7+CE37*Forudsætninger!$G$7+CK37*Forudsætninger!$H$7+CQ37*Forudsætninger!$I$7+CW37*Forudsætninger!$J$7+DC37*Forudsætninger!$K$7+DI37*Forudsætninger!$L$7+DO37*Forudsætninger!$M$7)/SUM(Forudsætninger!$B$7:$M$7),"")</f>
        <v/>
      </c>
      <c r="S37" s="6" t="str">
        <f>IF(J37="OK",(BB37*Forudsætninger!$B$7+BH37*Forudsætninger!$C$7+BN37*Forudsætninger!$D$7+BT37*Forudsætninger!$E$7+BZ37*Forudsætninger!$F$7+CF37*Forudsætninger!$G$7+CL37*Forudsætninger!$H$7+CR37*Forudsætninger!$I$7+CX37*Forudsætninger!$J$7+DD37*Forudsætninger!$K$7+DJ37*Forudsætninger!$L$7+DP37*Forudsætninger!$M$7)/SUM(Forudsætninger!$B$7:$M$7),"")</f>
        <v/>
      </c>
      <c r="T37" s="6" t="str">
        <f>IF(J37="OK",(BC37*Forudsætninger!$B$7+BI37*Forudsætninger!$C$7+BO37*Forudsætninger!$D$7+BU37*Forudsætninger!$E$7+CA37*Forudsætninger!$F$7+CG37*Forudsætninger!$G$7+CM37*Forudsætninger!$H$7+CS37*Forudsætninger!$I$7+CY37*Forudsætninger!$J$7+DE37*Forudsætninger!$K$7+DK37*Forudsætninger!$L$7+DQ37*Forudsætninger!$M$7)/SUM(Forudsætninger!$B$7:$M$7),"")</f>
        <v/>
      </c>
      <c r="U37" s="7" t="str">
        <f>IF(AND(K37="OK",J37="OK"),(O37*3+P37*2+Q37-R37-S37*2-T37*3)*I37*SUM(Forudsætninger!$B$7:$M$7),"")</f>
        <v/>
      </c>
      <c r="V37" s="49" t="str">
        <f t="shared" si="5"/>
        <v/>
      </c>
      <c r="W37" s="49" t="str">
        <f t="shared" si="6"/>
        <v/>
      </c>
      <c r="X37" s="49" t="str">
        <f t="shared" si="7"/>
        <v/>
      </c>
      <c r="Y37" s="49" t="str">
        <f t="shared" si="8"/>
        <v/>
      </c>
      <c r="Z37" s="49" t="str">
        <f t="shared" si="9"/>
        <v/>
      </c>
      <c r="AA37" s="49" t="str">
        <f t="shared" si="10"/>
        <v/>
      </c>
      <c r="AB37" s="49" t="str">
        <f t="shared" si="11"/>
        <v/>
      </c>
      <c r="AC37" s="49" t="str">
        <f t="shared" si="12"/>
        <v/>
      </c>
      <c r="AD37" s="49" t="str">
        <f t="shared" si="13"/>
        <v/>
      </c>
      <c r="AE37" s="49" t="str">
        <f t="shared" si="14"/>
        <v/>
      </c>
      <c r="AF37" s="49" t="str">
        <f t="shared" si="15"/>
        <v/>
      </c>
      <c r="AG37" s="49" t="str">
        <f t="shared" si="16"/>
        <v/>
      </c>
      <c r="AJ37" s="18">
        <f t="shared" si="17"/>
        <v>0</v>
      </c>
      <c r="AK37" s="18">
        <f t="shared" si="18"/>
        <v>0</v>
      </c>
      <c r="AL37" s="18" t="str">
        <f>IF($J37="OK",$AJ37+$AK37-5.5993*($G37*Forudsætninger!B34+$H37*Forudsætninger!B35)/3600,"")</f>
        <v/>
      </c>
      <c r="AM37" s="18" t="str">
        <f>IF($J37="OK",$AJ37+$AK37-5.5993*($G37*Forudsætninger!C34+$H37*Forudsætninger!C35)/3600,"")</f>
        <v/>
      </c>
      <c r="AN37" s="18" t="str">
        <f>IF($J37="OK",$AJ37+$AK37-5.5993*($G37*Forudsætninger!D34+$H37*Forudsætninger!D35)/3600,"")</f>
        <v/>
      </c>
      <c r="AO37" s="18" t="str">
        <f>IF($J37="OK",$AJ37+$AK37-5.5993*($G37*Forudsætninger!E34+$H37*Forudsætninger!E35)/3600,"")</f>
        <v/>
      </c>
      <c r="AP37" s="18" t="str">
        <f>IF($J37="OK",$AJ37+$AK37-5.5993*($G37*Forudsætninger!F34+$H37*Forudsætninger!F35)/3600,"")</f>
        <v/>
      </c>
      <c r="AQ37" s="18" t="str">
        <f>IF($J37="OK",$AJ37+$AK37-5.5993*($G37*Forudsætninger!G34+$H37*Forudsætninger!G35)/3600,"")</f>
        <v/>
      </c>
      <c r="AR37" s="18" t="str">
        <f>IF($J37="OK",$AJ37+$AK37-5.5993*($G37*Forudsætninger!H34+$H37*Forudsætninger!H35)/3600,"")</f>
        <v/>
      </c>
      <c r="AS37" s="18" t="str">
        <f>IF($J37="OK",$AJ37+$AK37-5.5993*($G37*Forudsætninger!I34+$H37*Forudsætninger!I35)/3600,"")</f>
        <v/>
      </c>
      <c r="AT37" s="18" t="str">
        <f>IF($J37="OK",$AJ37+$AK37-5.5993*($G37*Forudsætninger!J34+$H37*Forudsætninger!J35)/3600,"")</f>
        <v/>
      </c>
      <c r="AU37" s="18" t="str">
        <f>IF($J37="OK",$AJ37+$AK37-5.5993*($G37*Forudsætninger!K34+$H37*Forudsætninger!K35)/3600,"")</f>
        <v/>
      </c>
      <c r="AV37" s="18" t="str">
        <f>IF($J37="OK",$AJ37+$AK37-5.5993*($G37*Forudsætninger!L34+$H37*Forudsætninger!L35)/3600,"")</f>
        <v/>
      </c>
      <c r="AW37" s="18" t="str">
        <f>IF($J37="OK",$AJ37+$AK37-5.5993*($G37*Forudsætninger!M34+$H37*Forudsætninger!M35)/3600,"")</f>
        <v/>
      </c>
      <c r="AX37" s="6" t="str">
        <f t="shared" si="19"/>
        <v/>
      </c>
      <c r="AY37" s="6" t="str">
        <f t="shared" si="20"/>
        <v/>
      </c>
      <c r="AZ37" s="6" t="str">
        <f t="shared" si="21"/>
        <v/>
      </c>
      <c r="BA37" s="6" t="str">
        <f t="shared" si="22"/>
        <v/>
      </c>
      <c r="BB37" s="6" t="str">
        <f t="shared" si="23"/>
        <v/>
      </c>
      <c r="BC37" s="6" t="str">
        <f t="shared" si="24"/>
        <v/>
      </c>
      <c r="BD37" s="6" t="str">
        <f t="shared" si="25"/>
        <v/>
      </c>
      <c r="BE37" s="6" t="str">
        <f t="shared" si="26"/>
        <v/>
      </c>
      <c r="BF37" s="6" t="str">
        <f t="shared" si="27"/>
        <v/>
      </c>
      <c r="BG37" s="6" t="str">
        <f t="shared" si="28"/>
        <v/>
      </c>
      <c r="BH37" s="6" t="str">
        <f t="shared" si="29"/>
        <v/>
      </c>
      <c r="BI37" s="6" t="str">
        <f t="shared" si="30"/>
        <v/>
      </c>
      <c r="BJ37" s="6" t="str">
        <f t="shared" si="31"/>
        <v/>
      </c>
      <c r="BK37" s="6" t="str">
        <f t="shared" si="32"/>
        <v/>
      </c>
      <c r="BL37" s="6" t="str">
        <f t="shared" si="33"/>
        <v/>
      </c>
      <c r="BM37" s="6" t="str">
        <f t="shared" si="34"/>
        <v/>
      </c>
      <c r="BN37" s="6" t="str">
        <f t="shared" si="35"/>
        <v/>
      </c>
      <c r="BO37" s="6" t="str">
        <f t="shared" si="36"/>
        <v/>
      </c>
      <c r="BP37" s="6" t="str">
        <f t="shared" si="37"/>
        <v/>
      </c>
      <c r="BQ37" s="6" t="str">
        <f t="shared" si="38"/>
        <v/>
      </c>
      <c r="BR37" s="6" t="str">
        <f t="shared" si="39"/>
        <v/>
      </c>
      <c r="BS37" s="6" t="str">
        <f t="shared" si="40"/>
        <v/>
      </c>
      <c r="BT37" s="6" t="str">
        <f t="shared" si="41"/>
        <v/>
      </c>
      <c r="BU37" s="6" t="str">
        <f t="shared" si="42"/>
        <v/>
      </c>
      <c r="BV37" s="6" t="str">
        <f t="shared" si="43"/>
        <v/>
      </c>
      <c r="BW37" s="6" t="str">
        <f t="shared" si="44"/>
        <v/>
      </c>
      <c r="BX37" s="6" t="str">
        <f t="shared" si="45"/>
        <v/>
      </c>
      <c r="BY37" s="6" t="str">
        <f t="shared" si="46"/>
        <v/>
      </c>
      <c r="BZ37" s="6" t="str">
        <f t="shared" si="47"/>
        <v/>
      </c>
      <c r="CA37" s="6" t="str">
        <f t="shared" si="48"/>
        <v/>
      </c>
      <c r="CB37" s="6" t="str">
        <f t="shared" si="49"/>
        <v/>
      </c>
      <c r="CC37" s="6" t="str">
        <f t="shared" si="50"/>
        <v/>
      </c>
      <c r="CD37" s="6" t="str">
        <f t="shared" si="51"/>
        <v/>
      </c>
      <c r="CE37" s="6" t="str">
        <f t="shared" si="52"/>
        <v/>
      </c>
      <c r="CF37" s="6" t="str">
        <f t="shared" si="53"/>
        <v/>
      </c>
      <c r="CG37" s="6" t="str">
        <f t="shared" si="54"/>
        <v/>
      </c>
      <c r="CH37" s="6" t="str">
        <f t="shared" si="55"/>
        <v/>
      </c>
      <c r="CI37" s="6" t="str">
        <f t="shared" si="56"/>
        <v/>
      </c>
      <c r="CJ37" s="6" t="str">
        <f t="shared" si="57"/>
        <v/>
      </c>
      <c r="CK37" s="6" t="str">
        <f t="shared" si="58"/>
        <v/>
      </c>
      <c r="CL37" s="6" t="str">
        <f t="shared" si="59"/>
        <v/>
      </c>
      <c r="CM37" s="6" t="str">
        <f t="shared" si="60"/>
        <v/>
      </c>
      <c r="CN37" s="6" t="str">
        <f t="shared" si="61"/>
        <v/>
      </c>
      <c r="CO37" s="6" t="str">
        <f t="shared" si="62"/>
        <v/>
      </c>
      <c r="CP37" s="6" t="str">
        <f t="shared" si="63"/>
        <v/>
      </c>
      <c r="CQ37" s="6" t="str">
        <f t="shared" si="64"/>
        <v/>
      </c>
      <c r="CR37" s="6" t="str">
        <f t="shared" si="65"/>
        <v/>
      </c>
      <c r="CS37" s="6" t="str">
        <f t="shared" si="66"/>
        <v/>
      </c>
      <c r="CT37" s="6" t="str">
        <f t="shared" si="67"/>
        <v/>
      </c>
      <c r="CU37" s="6" t="str">
        <f t="shared" si="68"/>
        <v/>
      </c>
      <c r="CV37" s="6" t="str">
        <f t="shared" si="69"/>
        <v/>
      </c>
      <c r="CW37" s="6" t="str">
        <f t="shared" si="70"/>
        <v/>
      </c>
      <c r="CX37" s="6" t="str">
        <f t="shared" si="71"/>
        <v/>
      </c>
      <c r="CY37" s="6" t="str">
        <f t="shared" si="72"/>
        <v/>
      </c>
      <c r="CZ37" s="6" t="str">
        <f t="shared" si="73"/>
        <v/>
      </c>
      <c r="DA37" s="6" t="str">
        <f t="shared" si="74"/>
        <v/>
      </c>
      <c r="DB37" s="6" t="str">
        <f t="shared" si="75"/>
        <v/>
      </c>
      <c r="DC37" s="6" t="str">
        <f t="shared" si="76"/>
        <v/>
      </c>
      <c r="DD37" s="6" t="str">
        <f t="shared" si="77"/>
        <v/>
      </c>
      <c r="DE37" s="6" t="str">
        <f t="shared" si="78"/>
        <v/>
      </c>
      <c r="DF37" s="6" t="str">
        <f t="shared" si="79"/>
        <v/>
      </c>
      <c r="DG37" s="6" t="str">
        <f t="shared" si="80"/>
        <v/>
      </c>
      <c r="DH37" s="6" t="str">
        <f t="shared" si="81"/>
        <v/>
      </c>
      <c r="DI37" s="6" t="str">
        <f t="shared" si="82"/>
        <v/>
      </c>
      <c r="DJ37" s="6" t="str">
        <f t="shared" si="83"/>
        <v/>
      </c>
      <c r="DK37" s="6" t="str">
        <f t="shared" si="84"/>
        <v/>
      </c>
      <c r="DL37" s="6" t="str">
        <f t="shared" si="85"/>
        <v/>
      </c>
      <c r="DM37" s="6" t="str">
        <f t="shared" si="86"/>
        <v/>
      </c>
      <c r="DN37" s="6" t="str">
        <f t="shared" si="87"/>
        <v/>
      </c>
      <c r="DO37" s="6" t="str">
        <f t="shared" si="88"/>
        <v/>
      </c>
      <c r="DP37" s="6" t="str">
        <f t="shared" si="89"/>
        <v/>
      </c>
      <c r="DQ37" s="6" t="str">
        <f t="shared" si="90"/>
        <v/>
      </c>
    </row>
    <row r="38" spans="1:121" x14ac:dyDescent="0.25">
      <c r="A38" s="9">
        <v>31</v>
      </c>
      <c r="B38" s="1"/>
      <c r="C38" s="1"/>
      <c r="D38" s="1"/>
      <c r="E38" s="1"/>
      <c r="F38" s="1"/>
      <c r="G38" s="1"/>
      <c r="H38" s="1"/>
      <c r="I38" s="1"/>
      <c r="J38" s="2" t="str">
        <f t="shared" si="0"/>
        <v/>
      </c>
      <c r="K38" s="3" t="str">
        <f t="shared" si="1"/>
        <v/>
      </c>
      <c r="L38" s="4" t="str">
        <f t="shared" si="2"/>
        <v/>
      </c>
      <c r="M38" s="4" t="str">
        <f t="shared" si="3"/>
        <v/>
      </c>
      <c r="N38" s="5" t="str">
        <f t="shared" si="4"/>
        <v/>
      </c>
      <c r="O38" s="6" t="str">
        <f>IF(J38="OK",(AX38*Forudsætninger!$B$7+BD38*Forudsætninger!$C$7+BJ38*Forudsætninger!$D$7+BP38*Forudsætninger!$E$7+BV38*Forudsætninger!$F$7+CB38*Forudsætninger!$G$7+CH38*Forudsætninger!$H$7+CN38*Forudsætninger!$I$7+CT38*Forudsætninger!$J$7+CZ38*Forudsætninger!$K$7+DF38*Forudsætninger!$L$7+DL38*Forudsætninger!$M$7)/SUM(Forudsætninger!$B$7:$M$7),"")</f>
        <v/>
      </c>
      <c r="P38" s="6" t="str">
        <f>IF(J38="OK",(AY38*Forudsætninger!$B$7+BE38*Forudsætninger!$C$7+BK38*Forudsætninger!$D$7+BQ38*Forudsætninger!$E$7+BW38*Forudsætninger!$F$7+CC38*Forudsætninger!$G$7+CI38*Forudsætninger!$H$7+CO38*Forudsætninger!$I$7+CU38*Forudsætninger!$J$7+DA38*Forudsætninger!$K$7+DG38*Forudsætninger!$L$7+DM38*Forudsætninger!$M$7)/SUM(Forudsætninger!$B$7:$M$7),"")</f>
        <v/>
      </c>
      <c r="Q38" s="6" t="str">
        <f>IF(J38="OK",(AZ38*Forudsætninger!$B$7+BF38*Forudsætninger!$C$7+BL38*Forudsætninger!$D$7+BR38*Forudsætninger!$E$7+BX38*Forudsætninger!$F$7+CD38*Forudsætninger!$G$7+CJ38*Forudsætninger!$H$7+CP38*Forudsætninger!$I$7+CV38*Forudsætninger!$J$7+DB38*Forudsætninger!$K$7+DH38*Forudsætninger!$L$7+DN38*Forudsætninger!$M$7)/SUM(Forudsætninger!$B$7:$M$7),"")</f>
        <v/>
      </c>
      <c r="R38" s="6" t="str">
        <f>IF(J38="OK",(BA38*Forudsætninger!$B$7+BG38*Forudsætninger!$C$7+BM38*Forudsætninger!$D$7+BS38*Forudsætninger!$E$7+BY38*Forudsætninger!$F$7+CE38*Forudsætninger!$G$7+CK38*Forudsætninger!$H$7+CQ38*Forudsætninger!$I$7+CW38*Forudsætninger!$J$7+DC38*Forudsætninger!$K$7+DI38*Forudsætninger!$L$7+DO38*Forudsætninger!$M$7)/SUM(Forudsætninger!$B$7:$M$7),"")</f>
        <v/>
      </c>
      <c r="S38" s="6" t="str">
        <f>IF(J38="OK",(BB38*Forudsætninger!$B$7+BH38*Forudsætninger!$C$7+BN38*Forudsætninger!$D$7+BT38*Forudsætninger!$E$7+BZ38*Forudsætninger!$F$7+CF38*Forudsætninger!$G$7+CL38*Forudsætninger!$H$7+CR38*Forudsætninger!$I$7+CX38*Forudsætninger!$J$7+DD38*Forudsætninger!$K$7+DJ38*Forudsætninger!$L$7+DP38*Forudsætninger!$M$7)/SUM(Forudsætninger!$B$7:$M$7),"")</f>
        <v/>
      </c>
      <c r="T38" s="6" t="str">
        <f>IF(J38="OK",(BC38*Forudsætninger!$B$7+BI38*Forudsætninger!$C$7+BO38*Forudsætninger!$D$7+BU38*Forudsætninger!$E$7+CA38*Forudsætninger!$F$7+CG38*Forudsætninger!$G$7+CM38*Forudsætninger!$H$7+CS38*Forudsætninger!$I$7+CY38*Forudsætninger!$J$7+DE38*Forudsætninger!$K$7+DK38*Forudsætninger!$L$7+DQ38*Forudsætninger!$M$7)/SUM(Forudsætninger!$B$7:$M$7),"")</f>
        <v/>
      </c>
      <c r="U38" s="7" t="str">
        <f>IF(AND(K38="OK",J38="OK"),(O38*3+P38*2+Q38-R38-S38*2-T38*3)*I38*SUM(Forudsætninger!$B$7:$M$7),"")</f>
        <v/>
      </c>
      <c r="V38" s="49" t="str">
        <f t="shared" si="5"/>
        <v/>
      </c>
      <c r="W38" s="49" t="str">
        <f t="shared" si="6"/>
        <v/>
      </c>
      <c r="X38" s="49" t="str">
        <f t="shared" si="7"/>
        <v/>
      </c>
      <c r="Y38" s="49" t="str">
        <f t="shared" si="8"/>
        <v/>
      </c>
      <c r="Z38" s="49" t="str">
        <f t="shared" si="9"/>
        <v/>
      </c>
      <c r="AA38" s="49" t="str">
        <f t="shared" si="10"/>
        <v/>
      </c>
      <c r="AB38" s="49" t="str">
        <f t="shared" si="11"/>
        <v/>
      </c>
      <c r="AC38" s="49" t="str">
        <f t="shared" si="12"/>
        <v/>
      </c>
      <c r="AD38" s="49" t="str">
        <f t="shared" si="13"/>
        <v/>
      </c>
      <c r="AE38" s="49" t="str">
        <f t="shared" si="14"/>
        <v/>
      </c>
      <c r="AF38" s="49" t="str">
        <f t="shared" si="15"/>
        <v/>
      </c>
      <c r="AG38" s="49" t="str">
        <f t="shared" si="16"/>
        <v/>
      </c>
      <c r="AJ38" s="18">
        <f t="shared" si="17"/>
        <v>0</v>
      </c>
      <c r="AK38" s="18">
        <f t="shared" si="18"/>
        <v>0</v>
      </c>
      <c r="AL38" s="18" t="str">
        <f>IF($J38="OK",$AJ38+$AK38-5.5993*($G38*Forudsætninger!B35+$H38*Forudsætninger!B36)/3600,"")</f>
        <v/>
      </c>
      <c r="AM38" s="18" t="str">
        <f>IF($J38="OK",$AJ38+$AK38-5.5993*($G38*Forudsætninger!C35+$H38*Forudsætninger!C36)/3600,"")</f>
        <v/>
      </c>
      <c r="AN38" s="18" t="str">
        <f>IF($J38="OK",$AJ38+$AK38-5.5993*($G38*Forudsætninger!D35+$H38*Forudsætninger!D36)/3600,"")</f>
        <v/>
      </c>
      <c r="AO38" s="18" t="str">
        <f>IF($J38="OK",$AJ38+$AK38-5.5993*($G38*Forudsætninger!E35+$H38*Forudsætninger!E36)/3600,"")</f>
        <v/>
      </c>
      <c r="AP38" s="18" t="str">
        <f>IF($J38="OK",$AJ38+$AK38-5.5993*($G38*Forudsætninger!F35+$H38*Forudsætninger!F36)/3600,"")</f>
        <v/>
      </c>
      <c r="AQ38" s="18" t="str">
        <f>IF($J38="OK",$AJ38+$AK38-5.5993*($G38*Forudsætninger!G35+$H38*Forudsætninger!G36)/3600,"")</f>
        <v/>
      </c>
      <c r="AR38" s="18" t="str">
        <f>IF($J38="OK",$AJ38+$AK38-5.5993*($G38*Forudsætninger!H35+$H38*Forudsætninger!H36)/3600,"")</f>
        <v/>
      </c>
      <c r="AS38" s="18" t="str">
        <f>IF($J38="OK",$AJ38+$AK38-5.5993*($G38*Forudsætninger!I35+$H38*Forudsætninger!I36)/3600,"")</f>
        <v/>
      </c>
      <c r="AT38" s="18" t="str">
        <f>IF($J38="OK",$AJ38+$AK38-5.5993*($G38*Forudsætninger!J35+$H38*Forudsætninger!J36)/3600,"")</f>
        <v/>
      </c>
      <c r="AU38" s="18" t="str">
        <f>IF($J38="OK",$AJ38+$AK38-5.5993*($G38*Forudsætninger!K35+$H38*Forudsætninger!K36)/3600,"")</f>
        <v/>
      </c>
      <c r="AV38" s="18" t="str">
        <f>IF($J38="OK",$AJ38+$AK38-5.5993*($G38*Forudsætninger!L35+$H38*Forudsætninger!L36)/3600,"")</f>
        <v/>
      </c>
      <c r="AW38" s="18" t="str">
        <f>IF($J38="OK",$AJ38+$AK38-5.5993*($G38*Forudsætninger!M35+$H38*Forudsætninger!M36)/3600,"")</f>
        <v/>
      </c>
      <c r="AX38" s="6" t="str">
        <f t="shared" si="19"/>
        <v/>
      </c>
      <c r="AY38" s="6" t="str">
        <f t="shared" si="20"/>
        <v/>
      </c>
      <c r="AZ38" s="6" t="str">
        <f t="shared" si="21"/>
        <v/>
      </c>
      <c r="BA38" s="6" t="str">
        <f t="shared" si="22"/>
        <v/>
      </c>
      <c r="BB38" s="6" t="str">
        <f t="shared" si="23"/>
        <v/>
      </c>
      <c r="BC38" s="6" t="str">
        <f t="shared" si="24"/>
        <v/>
      </c>
      <c r="BD38" s="6" t="str">
        <f t="shared" si="25"/>
        <v/>
      </c>
      <c r="BE38" s="6" t="str">
        <f t="shared" si="26"/>
        <v/>
      </c>
      <c r="BF38" s="6" t="str">
        <f t="shared" si="27"/>
        <v/>
      </c>
      <c r="BG38" s="6" t="str">
        <f t="shared" si="28"/>
        <v/>
      </c>
      <c r="BH38" s="6" t="str">
        <f t="shared" si="29"/>
        <v/>
      </c>
      <c r="BI38" s="6" t="str">
        <f t="shared" si="30"/>
        <v/>
      </c>
      <c r="BJ38" s="6" t="str">
        <f t="shared" si="31"/>
        <v/>
      </c>
      <c r="BK38" s="6" t="str">
        <f t="shared" si="32"/>
        <v/>
      </c>
      <c r="BL38" s="6" t="str">
        <f t="shared" si="33"/>
        <v/>
      </c>
      <c r="BM38" s="6" t="str">
        <f t="shared" si="34"/>
        <v/>
      </c>
      <c r="BN38" s="6" t="str">
        <f t="shared" si="35"/>
        <v/>
      </c>
      <c r="BO38" s="6" t="str">
        <f t="shared" si="36"/>
        <v/>
      </c>
      <c r="BP38" s="6" t="str">
        <f t="shared" si="37"/>
        <v/>
      </c>
      <c r="BQ38" s="6" t="str">
        <f t="shared" si="38"/>
        <v/>
      </c>
      <c r="BR38" s="6" t="str">
        <f t="shared" si="39"/>
        <v/>
      </c>
      <c r="BS38" s="6" t="str">
        <f t="shared" si="40"/>
        <v/>
      </c>
      <c r="BT38" s="6" t="str">
        <f t="shared" si="41"/>
        <v/>
      </c>
      <c r="BU38" s="6" t="str">
        <f t="shared" si="42"/>
        <v/>
      </c>
      <c r="BV38" s="6" t="str">
        <f t="shared" si="43"/>
        <v/>
      </c>
      <c r="BW38" s="6" t="str">
        <f t="shared" si="44"/>
        <v/>
      </c>
      <c r="BX38" s="6" t="str">
        <f t="shared" si="45"/>
        <v/>
      </c>
      <c r="BY38" s="6" t="str">
        <f t="shared" si="46"/>
        <v/>
      </c>
      <c r="BZ38" s="6" t="str">
        <f t="shared" si="47"/>
        <v/>
      </c>
      <c r="CA38" s="6" t="str">
        <f t="shared" si="48"/>
        <v/>
      </c>
      <c r="CB38" s="6" t="str">
        <f t="shared" si="49"/>
        <v/>
      </c>
      <c r="CC38" s="6" t="str">
        <f t="shared" si="50"/>
        <v/>
      </c>
      <c r="CD38" s="6" t="str">
        <f t="shared" si="51"/>
        <v/>
      </c>
      <c r="CE38" s="6" t="str">
        <f t="shared" si="52"/>
        <v/>
      </c>
      <c r="CF38" s="6" t="str">
        <f t="shared" si="53"/>
        <v/>
      </c>
      <c r="CG38" s="6" t="str">
        <f t="shared" si="54"/>
        <v/>
      </c>
      <c r="CH38" s="6" t="str">
        <f t="shared" si="55"/>
        <v/>
      </c>
      <c r="CI38" s="6" t="str">
        <f t="shared" si="56"/>
        <v/>
      </c>
      <c r="CJ38" s="6" t="str">
        <f t="shared" si="57"/>
        <v/>
      </c>
      <c r="CK38" s="6" t="str">
        <f t="shared" si="58"/>
        <v/>
      </c>
      <c r="CL38" s="6" t="str">
        <f t="shared" si="59"/>
        <v/>
      </c>
      <c r="CM38" s="6" t="str">
        <f t="shared" si="60"/>
        <v/>
      </c>
      <c r="CN38" s="6" t="str">
        <f t="shared" si="61"/>
        <v/>
      </c>
      <c r="CO38" s="6" t="str">
        <f t="shared" si="62"/>
        <v/>
      </c>
      <c r="CP38" s="6" t="str">
        <f t="shared" si="63"/>
        <v/>
      </c>
      <c r="CQ38" s="6" t="str">
        <f t="shared" si="64"/>
        <v/>
      </c>
      <c r="CR38" s="6" t="str">
        <f t="shared" si="65"/>
        <v/>
      </c>
      <c r="CS38" s="6" t="str">
        <f t="shared" si="66"/>
        <v/>
      </c>
      <c r="CT38" s="6" t="str">
        <f t="shared" si="67"/>
        <v/>
      </c>
      <c r="CU38" s="6" t="str">
        <f t="shared" si="68"/>
        <v/>
      </c>
      <c r="CV38" s="6" t="str">
        <f t="shared" si="69"/>
        <v/>
      </c>
      <c r="CW38" s="6" t="str">
        <f t="shared" si="70"/>
        <v/>
      </c>
      <c r="CX38" s="6" t="str">
        <f t="shared" si="71"/>
        <v/>
      </c>
      <c r="CY38" s="6" t="str">
        <f t="shared" si="72"/>
        <v/>
      </c>
      <c r="CZ38" s="6" t="str">
        <f t="shared" si="73"/>
        <v/>
      </c>
      <c r="DA38" s="6" t="str">
        <f t="shared" si="74"/>
        <v/>
      </c>
      <c r="DB38" s="6" t="str">
        <f t="shared" si="75"/>
        <v/>
      </c>
      <c r="DC38" s="6" t="str">
        <f t="shared" si="76"/>
        <v/>
      </c>
      <c r="DD38" s="6" t="str">
        <f t="shared" si="77"/>
        <v/>
      </c>
      <c r="DE38" s="6" t="str">
        <f t="shared" si="78"/>
        <v/>
      </c>
      <c r="DF38" s="6" t="str">
        <f t="shared" si="79"/>
        <v/>
      </c>
      <c r="DG38" s="6" t="str">
        <f t="shared" si="80"/>
        <v/>
      </c>
      <c r="DH38" s="6" t="str">
        <f t="shared" si="81"/>
        <v/>
      </c>
      <c r="DI38" s="6" t="str">
        <f t="shared" si="82"/>
        <v/>
      </c>
      <c r="DJ38" s="6" t="str">
        <f t="shared" si="83"/>
        <v/>
      </c>
      <c r="DK38" s="6" t="str">
        <f t="shared" si="84"/>
        <v/>
      </c>
      <c r="DL38" s="6" t="str">
        <f t="shared" si="85"/>
        <v/>
      </c>
      <c r="DM38" s="6" t="str">
        <f t="shared" si="86"/>
        <v/>
      </c>
      <c r="DN38" s="6" t="str">
        <f t="shared" si="87"/>
        <v/>
      </c>
      <c r="DO38" s="6" t="str">
        <f t="shared" si="88"/>
        <v/>
      </c>
      <c r="DP38" s="6" t="str">
        <f t="shared" si="89"/>
        <v/>
      </c>
      <c r="DQ38" s="6" t="str">
        <f t="shared" si="90"/>
        <v/>
      </c>
    </row>
    <row r="39" spans="1:121" x14ac:dyDescent="0.25">
      <c r="A39" s="9">
        <v>32</v>
      </c>
      <c r="B39" s="1"/>
      <c r="C39" s="1"/>
      <c r="D39" s="1"/>
      <c r="E39" s="1"/>
      <c r="F39" s="1"/>
      <c r="G39" s="1"/>
      <c r="H39" s="1"/>
      <c r="I39" s="1"/>
      <c r="J39" s="2" t="str">
        <f t="shared" si="0"/>
        <v/>
      </c>
      <c r="K39" s="3" t="str">
        <f t="shared" si="1"/>
        <v/>
      </c>
      <c r="L39" s="4" t="str">
        <f t="shared" si="2"/>
        <v/>
      </c>
      <c r="M39" s="4" t="str">
        <f t="shared" si="3"/>
        <v/>
      </c>
      <c r="N39" s="5" t="str">
        <f t="shared" si="4"/>
        <v/>
      </c>
      <c r="O39" s="6" t="str">
        <f>IF(J39="OK",(AX39*Forudsætninger!$B$7+BD39*Forudsætninger!$C$7+BJ39*Forudsætninger!$D$7+BP39*Forudsætninger!$E$7+BV39*Forudsætninger!$F$7+CB39*Forudsætninger!$G$7+CH39*Forudsætninger!$H$7+CN39*Forudsætninger!$I$7+CT39*Forudsætninger!$J$7+CZ39*Forudsætninger!$K$7+DF39*Forudsætninger!$L$7+DL39*Forudsætninger!$M$7)/SUM(Forudsætninger!$B$7:$M$7),"")</f>
        <v/>
      </c>
      <c r="P39" s="6" t="str">
        <f>IF(J39="OK",(AY39*Forudsætninger!$B$7+BE39*Forudsætninger!$C$7+BK39*Forudsætninger!$D$7+BQ39*Forudsætninger!$E$7+BW39*Forudsætninger!$F$7+CC39*Forudsætninger!$G$7+CI39*Forudsætninger!$H$7+CO39*Forudsætninger!$I$7+CU39*Forudsætninger!$J$7+DA39*Forudsætninger!$K$7+DG39*Forudsætninger!$L$7+DM39*Forudsætninger!$M$7)/SUM(Forudsætninger!$B$7:$M$7),"")</f>
        <v/>
      </c>
      <c r="Q39" s="6" t="str">
        <f>IF(J39="OK",(AZ39*Forudsætninger!$B$7+BF39*Forudsætninger!$C$7+BL39*Forudsætninger!$D$7+BR39*Forudsætninger!$E$7+BX39*Forudsætninger!$F$7+CD39*Forudsætninger!$G$7+CJ39*Forudsætninger!$H$7+CP39*Forudsætninger!$I$7+CV39*Forudsætninger!$J$7+DB39*Forudsætninger!$K$7+DH39*Forudsætninger!$L$7+DN39*Forudsætninger!$M$7)/SUM(Forudsætninger!$B$7:$M$7),"")</f>
        <v/>
      </c>
      <c r="R39" s="6" t="str">
        <f>IF(J39="OK",(BA39*Forudsætninger!$B$7+BG39*Forudsætninger!$C$7+BM39*Forudsætninger!$D$7+BS39*Forudsætninger!$E$7+BY39*Forudsætninger!$F$7+CE39*Forudsætninger!$G$7+CK39*Forudsætninger!$H$7+CQ39*Forudsætninger!$I$7+CW39*Forudsætninger!$J$7+DC39*Forudsætninger!$K$7+DI39*Forudsætninger!$L$7+DO39*Forudsætninger!$M$7)/SUM(Forudsætninger!$B$7:$M$7),"")</f>
        <v/>
      </c>
      <c r="S39" s="6" t="str">
        <f>IF(J39="OK",(BB39*Forudsætninger!$B$7+BH39*Forudsætninger!$C$7+BN39*Forudsætninger!$D$7+BT39*Forudsætninger!$E$7+BZ39*Forudsætninger!$F$7+CF39*Forudsætninger!$G$7+CL39*Forudsætninger!$H$7+CR39*Forudsætninger!$I$7+CX39*Forudsætninger!$J$7+DD39*Forudsætninger!$K$7+DJ39*Forudsætninger!$L$7+DP39*Forudsætninger!$M$7)/SUM(Forudsætninger!$B$7:$M$7),"")</f>
        <v/>
      </c>
      <c r="T39" s="6" t="str">
        <f>IF(J39="OK",(BC39*Forudsætninger!$B$7+BI39*Forudsætninger!$C$7+BO39*Forudsætninger!$D$7+BU39*Forudsætninger!$E$7+CA39*Forudsætninger!$F$7+CG39*Forudsætninger!$G$7+CM39*Forudsætninger!$H$7+CS39*Forudsætninger!$I$7+CY39*Forudsætninger!$J$7+DE39*Forudsætninger!$K$7+DK39*Forudsætninger!$L$7+DQ39*Forudsætninger!$M$7)/SUM(Forudsætninger!$B$7:$M$7),"")</f>
        <v/>
      </c>
      <c r="U39" s="7" t="str">
        <f>IF(AND(K39="OK",J39="OK"),(O39*3+P39*2+Q39-R39-S39*2-T39*3)*I39*SUM(Forudsætninger!$B$7:$M$7),"")</f>
        <v/>
      </c>
      <c r="V39" s="49" t="str">
        <f t="shared" si="5"/>
        <v/>
      </c>
      <c r="W39" s="49" t="str">
        <f t="shared" si="6"/>
        <v/>
      </c>
      <c r="X39" s="49" t="str">
        <f t="shared" si="7"/>
        <v/>
      </c>
      <c r="Y39" s="49" t="str">
        <f t="shared" si="8"/>
        <v/>
      </c>
      <c r="Z39" s="49" t="str">
        <f t="shared" si="9"/>
        <v/>
      </c>
      <c r="AA39" s="49" t="str">
        <f t="shared" si="10"/>
        <v/>
      </c>
      <c r="AB39" s="49" t="str">
        <f t="shared" si="11"/>
        <v/>
      </c>
      <c r="AC39" s="49" t="str">
        <f t="shared" si="12"/>
        <v/>
      </c>
      <c r="AD39" s="49" t="str">
        <f t="shared" si="13"/>
        <v/>
      </c>
      <c r="AE39" s="49" t="str">
        <f t="shared" si="14"/>
        <v/>
      </c>
      <c r="AF39" s="49" t="str">
        <f t="shared" si="15"/>
        <v/>
      </c>
      <c r="AG39" s="49" t="str">
        <f t="shared" si="16"/>
        <v/>
      </c>
      <c r="AJ39" s="18">
        <f t="shared" si="17"/>
        <v>0</v>
      </c>
      <c r="AK39" s="18">
        <f t="shared" si="18"/>
        <v>0</v>
      </c>
      <c r="AL39" s="18" t="str">
        <f>IF($J39="OK",$AJ39+$AK39-5.5993*($G39*Forudsætninger!B36+$H39*Forudsætninger!B37)/3600,"")</f>
        <v/>
      </c>
      <c r="AM39" s="18" t="str">
        <f>IF($J39="OK",$AJ39+$AK39-5.5993*($G39*Forudsætninger!C36+$H39*Forudsætninger!C37)/3600,"")</f>
        <v/>
      </c>
      <c r="AN39" s="18" t="str">
        <f>IF($J39="OK",$AJ39+$AK39-5.5993*($G39*Forudsætninger!D36+$H39*Forudsætninger!D37)/3600,"")</f>
        <v/>
      </c>
      <c r="AO39" s="18" t="str">
        <f>IF($J39="OK",$AJ39+$AK39-5.5993*($G39*Forudsætninger!E36+$H39*Forudsætninger!E37)/3600,"")</f>
        <v/>
      </c>
      <c r="AP39" s="18" t="str">
        <f>IF($J39="OK",$AJ39+$AK39-5.5993*($G39*Forudsætninger!F36+$H39*Forudsætninger!F37)/3600,"")</f>
        <v/>
      </c>
      <c r="AQ39" s="18" t="str">
        <f>IF($J39="OK",$AJ39+$AK39-5.5993*($G39*Forudsætninger!G36+$H39*Forudsætninger!G37)/3600,"")</f>
        <v/>
      </c>
      <c r="AR39" s="18" t="str">
        <f>IF($J39="OK",$AJ39+$AK39-5.5993*($G39*Forudsætninger!H36+$H39*Forudsætninger!H37)/3600,"")</f>
        <v/>
      </c>
      <c r="AS39" s="18" t="str">
        <f>IF($J39="OK",$AJ39+$AK39-5.5993*($G39*Forudsætninger!I36+$H39*Forudsætninger!I37)/3600,"")</f>
        <v/>
      </c>
      <c r="AT39" s="18" t="str">
        <f>IF($J39="OK",$AJ39+$AK39-5.5993*($G39*Forudsætninger!J36+$H39*Forudsætninger!J37)/3600,"")</f>
        <v/>
      </c>
      <c r="AU39" s="18" t="str">
        <f>IF($J39="OK",$AJ39+$AK39-5.5993*($G39*Forudsætninger!K36+$H39*Forudsætninger!K37)/3600,"")</f>
        <v/>
      </c>
      <c r="AV39" s="18" t="str">
        <f>IF($J39="OK",$AJ39+$AK39-5.5993*($G39*Forudsætninger!L36+$H39*Forudsætninger!L37)/3600,"")</f>
        <v/>
      </c>
      <c r="AW39" s="18" t="str">
        <f>IF($J39="OK",$AJ39+$AK39-5.5993*($G39*Forudsætninger!M36+$H39*Forudsætninger!M37)/3600,"")</f>
        <v/>
      </c>
      <c r="AX39" s="6" t="str">
        <f t="shared" si="19"/>
        <v/>
      </c>
      <c r="AY39" s="6" t="str">
        <f t="shared" si="20"/>
        <v/>
      </c>
      <c r="AZ39" s="6" t="str">
        <f t="shared" si="21"/>
        <v/>
      </c>
      <c r="BA39" s="6" t="str">
        <f t="shared" si="22"/>
        <v/>
      </c>
      <c r="BB39" s="6" t="str">
        <f t="shared" si="23"/>
        <v/>
      </c>
      <c r="BC39" s="6" t="str">
        <f t="shared" si="24"/>
        <v/>
      </c>
      <c r="BD39" s="6" t="str">
        <f t="shared" si="25"/>
        <v/>
      </c>
      <c r="BE39" s="6" t="str">
        <f t="shared" si="26"/>
        <v/>
      </c>
      <c r="BF39" s="6" t="str">
        <f t="shared" si="27"/>
        <v/>
      </c>
      <c r="BG39" s="6" t="str">
        <f t="shared" si="28"/>
        <v/>
      </c>
      <c r="BH39" s="6" t="str">
        <f t="shared" si="29"/>
        <v/>
      </c>
      <c r="BI39" s="6" t="str">
        <f t="shared" si="30"/>
        <v/>
      </c>
      <c r="BJ39" s="6" t="str">
        <f t="shared" si="31"/>
        <v/>
      </c>
      <c r="BK39" s="6" t="str">
        <f t="shared" si="32"/>
        <v/>
      </c>
      <c r="BL39" s="6" t="str">
        <f t="shared" si="33"/>
        <v/>
      </c>
      <c r="BM39" s="6" t="str">
        <f t="shared" si="34"/>
        <v/>
      </c>
      <c r="BN39" s="6" t="str">
        <f t="shared" si="35"/>
        <v/>
      </c>
      <c r="BO39" s="6" t="str">
        <f t="shared" si="36"/>
        <v/>
      </c>
      <c r="BP39" s="6" t="str">
        <f t="shared" si="37"/>
        <v/>
      </c>
      <c r="BQ39" s="6" t="str">
        <f t="shared" si="38"/>
        <v/>
      </c>
      <c r="BR39" s="6" t="str">
        <f t="shared" si="39"/>
        <v/>
      </c>
      <c r="BS39" s="6" t="str">
        <f t="shared" si="40"/>
        <v/>
      </c>
      <c r="BT39" s="6" t="str">
        <f t="shared" si="41"/>
        <v/>
      </c>
      <c r="BU39" s="6" t="str">
        <f t="shared" si="42"/>
        <v/>
      </c>
      <c r="BV39" s="6" t="str">
        <f t="shared" si="43"/>
        <v/>
      </c>
      <c r="BW39" s="6" t="str">
        <f t="shared" si="44"/>
        <v/>
      </c>
      <c r="BX39" s="6" t="str">
        <f t="shared" si="45"/>
        <v/>
      </c>
      <c r="BY39" s="6" t="str">
        <f t="shared" si="46"/>
        <v/>
      </c>
      <c r="BZ39" s="6" t="str">
        <f t="shared" si="47"/>
        <v/>
      </c>
      <c r="CA39" s="6" t="str">
        <f t="shared" si="48"/>
        <v/>
      </c>
      <c r="CB39" s="6" t="str">
        <f t="shared" si="49"/>
        <v/>
      </c>
      <c r="CC39" s="6" t="str">
        <f t="shared" si="50"/>
        <v/>
      </c>
      <c r="CD39" s="6" t="str">
        <f t="shared" si="51"/>
        <v/>
      </c>
      <c r="CE39" s="6" t="str">
        <f t="shared" si="52"/>
        <v/>
      </c>
      <c r="CF39" s="6" t="str">
        <f t="shared" si="53"/>
        <v/>
      </c>
      <c r="CG39" s="6" t="str">
        <f t="shared" si="54"/>
        <v/>
      </c>
      <c r="CH39" s="6" t="str">
        <f t="shared" si="55"/>
        <v/>
      </c>
      <c r="CI39" s="6" t="str">
        <f t="shared" si="56"/>
        <v/>
      </c>
      <c r="CJ39" s="6" t="str">
        <f t="shared" si="57"/>
        <v/>
      </c>
      <c r="CK39" s="6" t="str">
        <f t="shared" si="58"/>
        <v/>
      </c>
      <c r="CL39" s="6" t="str">
        <f t="shared" si="59"/>
        <v/>
      </c>
      <c r="CM39" s="6" t="str">
        <f t="shared" si="60"/>
        <v/>
      </c>
      <c r="CN39" s="6" t="str">
        <f t="shared" si="61"/>
        <v/>
      </c>
      <c r="CO39" s="6" t="str">
        <f t="shared" si="62"/>
        <v/>
      </c>
      <c r="CP39" s="6" t="str">
        <f t="shared" si="63"/>
        <v/>
      </c>
      <c r="CQ39" s="6" t="str">
        <f t="shared" si="64"/>
        <v/>
      </c>
      <c r="CR39" s="6" t="str">
        <f t="shared" si="65"/>
        <v/>
      </c>
      <c r="CS39" s="6" t="str">
        <f t="shared" si="66"/>
        <v/>
      </c>
      <c r="CT39" s="6" t="str">
        <f t="shared" si="67"/>
        <v/>
      </c>
      <c r="CU39" s="6" t="str">
        <f t="shared" si="68"/>
        <v/>
      </c>
      <c r="CV39" s="6" t="str">
        <f t="shared" si="69"/>
        <v/>
      </c>
      <c r="CW39" s="6" t="str">
        <f t="shared" si="70"/>
        <v/>
      </c>
      <c r="CX39" s="6" t="str">
        <f t="shared" si="71"/>
        <v/>
      </c>
      <c r="CY39" s="6" t="str">
        <f t="shared" si="72"/>
        <v/>
      </c>
      <c r="CZ39" s="6" t="str">
        <f t="shared" si="73"/>
        <v/>
      </c>
      <c r="DA39" s="6" t="str">
        <f t="shared" si="74"/>
        <v/>
      </c>
      <c r="DB39" s="6" t="str">
        <f t="shared" si="75"/>
        <v/>
      </c>
      <c r="DC39" s="6" t="str">
        <f t="shared" si="76"/>
        <v/>
      </c>
      <c r="DD39" s="6" t="str">
        <f t="shared" si="77"/>
        <v/>
      </c>
      <c r="DE39" s="6" t="str">
        <f t="shared" si="78"/>
        <v/>
      </c>
      <c r="DF39" s="6" t="str">
        <f t="shared" si="79"/>
        <v/>
      </c>
      <c r="DG39" s="6" t="str">
        <f t="shared" si="80"/>
        <v/>
      </c>
      <c r="DH39" s="6" t="str">
        <f t="shared" si="81"/>
        <v/>
      </c>
      <c r="DI39" s="6" t="str">
        <f t="shared" si="82"/>
        <v/>
      </c>
      <c r="DJ39" s="6" t="str">
        <f t="shared" si="83"/>
        <v/>
      </c>
      <c r="DK39" s="6" t="str">
        <f t="shared" si="84"/>
        <v/>
      </c>
      <c r="DL39" s="6" t="str">
        <f t="shared" si="85"/>
        <v/>
      </c>
      <c r="DM39" s="6" t="str">
        <f t="shared" si="86"/>
        <v/>
      </c>
      <c r="DN39" s="6" t="str">
        <f t="shared" si="87"/>
        <v/>
      </c>
      <c r="DO39" s="6" t="str">
        <f t="shared" si="88"/>
        <v/>
      </c>
      <c r="DP39" s="6" t="str">
        <f t="shared" si="89"/>
        <v/>
      </c>
      <c r="DQ39" s="6" t="str">
        <f t="shared" si="90"/>
        <v/>
      </c>
    </row>
    <row r="40" spans="1:121" x14ac:dyDescent="0.25">
      <c r="A40" s="9">
        <v>33</v>
      </c>
      <c r="B40" s="1"/>
      <c r="C40" s="1"/>
      <c r="D40" s="1"/>
      <c r="E40" s="1"/>
      <c r="F40" s="1"/>
      <c r="G40" s="1"/>
      <c r="H40" s="1"/>
      <c r="I40" s="1"/>
      <c r="J40" s="2" t="str">
        <f t="shared" si="0"/>
        <v/>
      </c>
      <c r="K40" s="3" t="str">
        <f t="shared" si="1"/>
        <v/>
      </c>
      <c r="L40" s="4" t="str">
        <f t="shared" si="2"/>
        <v/>
      </c>
      <c r="M40" s="4" t="str">
        <f t="shared" si="3"/>
        <v/>
      </c>
      <c r="N40" s="5" t="str">
        <f t="shared" si="4"/>
        <v/>
      </c>
      <c r="O40" s="6" t="str">
        <f>IF(J40="OK",(AX40*Forudsætninger!$B$7+BD40*Forudsætninger!$C$7+BJ40*Forudsætninger!$D$7+BP40*Forudsætninger!$E$7+BV40*Forudsætninger!$F$7+CB40*Forudsætninger!$G$7+CH40*Forudsætninger!$H$7+CN40*Forudsætninger!$I$7+CT40*Forudsætninger!$J$7+CZ40*Forudsætninger!$K$7+DF40*Forudsætninger!$L$7+DL40*Forudsætninger!$M$7)/SUM(Forudsætninger!$B$7:$M$7),"")</f>
        <v/>
      </c>
      <c r="P40" s="6" t="str">
        <f>IF(J40="OK",(AY40*Forudsætninger!$B$7+BE40*Forudsætninger!$C$7+BK40*Forudsætninger!$D$7+BQ40*Forudsætninger!$E$7+BW40*Forudsætninger!$F$7+CC40*Forudsætninger!$G$7+CI40*Forudsætninger!$H$7+CO40*Forudsætninger!$I$7+CU40*Forudsætninger!$J$7+DA40*Forudsætninger!$K$7+DG40*Forudsætninger!$L$7+DM40*Forudsætninger!$M$7)/SUM(Forudsætninger!$B$7:$M$7),"")</f>
        <v/>
      </c>
      <c r="Q40" s="6" t="str">
        <f>IF(J40="OK",(AZ40*Forudsætninger!$B$7+BF40*Forudsætninger!$C$7+BL40*Forudsætninger!$D$7+BR40*Forudsætninger!$E$7+BX40*Forudsætninger!$F$7+CD40*Forudsætninger!$G$7+CJ40*Forudsætninger!$H$7+CP40*Forudsætninger!$I$7+CV40*Forudsætninger!$J$7+DB40*Forudsætninger!$K$7+DH40*Forudsætninger!$L$7+DN40*Forudsætninger!$M$7)/SUM(Forudsætninger!$B$7:$M$7),"")</f>
        <v/>
      </c>
      <c r="R40" s="6" t="str">
        <f>IF(J40="OK",(BA40*Forudsætninger!$B$7+BG40*Forudsætninger!$C$7+BM40*Forudsætninger!$D$7+BS40*Forudsætninger!$E$7+BY40*Forudsætninger!$F$7+CE40*Forudsætninger!$G$7+CK40*Forudsætninger!$H$7+CQ40*Forudsætninger!$I$7+CW40*Forudsætninger!$J$7+DC40*Forudsætninger!$K$7+DI40*Forudsætninger!$L$7+DO40*Forudsætninger!$M$7)/SUM(Forudsætninger!$B$7:$M$7),"")</f>
        <v/>
      </c>
      <c r="S40" s="6" t="str">
        <f>IF(J40="OK",(BB40*Forudsætninger!$B$7+BH40*Forudsætninger!$C$7+BN40*Forudsætninger!$D$7+BT40*Forudsætninger!$E$7+BZ40*Forudsætninger!$F$7+CF40*Forudsætninger!$G$7+CL40*Forudsætninger!$H$7+CR40*Forudsætninger!$I$7+CX40*Forudsætninger!$J$7+DD40*Forudsætninger!$K$7+DJ40*Forudsætninger!$L$7+DP40*Forudsætninger!$M$7)/SUM(Forudsætninger!$B$7:$M$7),"")</f>
        <v/>
      </c>
      <c r="T40" s="6" t="str">
        <f>IF(J40="OK",(BC40*Forudsætninger!$B$7+BI40*Forudsætninger!$C$7+BO40*Forudsætninger!$D$7+BU40*Forudsætninger!$E$7+CA40*Forudsætninger!$F$7+CG40*Forudsætninger!$G$7+CM40*Forudsætninger!$H$7+CS40*Forudsætninger!$I$7+CY40*Forudsætninger!$J$7+DE40*Forudsætninger!$K$7+DK40*Forudsætninger!$L$7+DQ40*Forudsætninger!$M$7)/SUM(Forudsætninger!$B$7:$M$7),"")</f>
        <v/>
      </c>
      <c r="U40" s="7" t="str">
        <f>IF(AND(K40="OK",J40="OK"),(O40*3+P40*2+Q40-R40-S40*2-T40*3)*I40*SUM(Forudsætninger!$B$7:$M$7),"")</f>
        <v/>
      </c>
      <c r="V40" s="49" t="str">
        <f t="shared" si="5"/>
        <v/>
      </c>
      <c r="W40" s="49" t="str">
        <f t="shared" si="6"/>
        <v/>
      </c>
      <c r="X40" s="49" t="str">
        <f t="shared" si="7"/>
        <v/>
      </c>
      <c r="Y40" s="49" t="str">
        <f t="shared" si="8"/>
        <v/>
      </c>
      <c r="Z40" s="49" t="str">
        <f t="shared" si="9"/>
        <v/>
      </c>
      <c r="AA40" s="49" t="str">
        <f t="shared" si="10"/>
        <v/>
      </c>
      <c r="AB40" s="49" t="str">
        <f t="shared" si="11"/>
        <v/>
      </c>
      <c r="AC40" s="49" t="str">
        <f t="shared" si="12"/>
        <v/>
      </c>
      <c r="AD40" s="49" t="str">
        <f t="shared" si="13"/>
        <v/>
      </c>
      <c r="AE40" s="49" t="str">
        <f t="shared" si="14"/>
        <v/>
      </c>
      <c r="AF40" s="49" t="str">
        <f t="shared" si="15"/>
        <v/>
      </c>
      <c r="AG40" s="49" t="str">
        <f t="shared" si="16"/>
        <v/>
      </c>
      <c r="AJ40" s="18">
        <f t="shared" si="17"/>
        <v>0</v>
      </c>
      <c r="AK40" s="18">
        <f t="shared" si="18"/>
        <v>0</v>
      </c>
      <c r="AL40" s="18" t="str">
        <f>IF($J40="OK",$AJ40+$AK40-5.5993*($G40*Forudsætninger!B37+$H40*Forudsætninger!B38)/3600,"")</f>
        <v/>
      </c>
      <c r="AM40" s="18" t="str">
        <f>IF($J40="OK",$AJ40+$AK40-5.5993*($G40*Forudsætninger!C37+$H40*Forudsætninger!C38)/3600,"")</f>
        <v/>
      </c>
      <c r="AN40" s="18" t="str">
        <f>IF($J40="OK",$AJ40+$AK40-5.5993*($G40*Forudsætninger!D37+$H40*Forudsætninger!D38)/3600,"")</f>
        <v/>
      </c>
      <c r="AO40" s="18" t="str">
        <f>IF($J40="OK",$AJ40+$AK40-5.5993*($G40*Forudsætninger!E37+$H40*Forudsætninger!E38)/3600,"")</f>
        <v/>
      </c>
      <c r="AP40" s="18" t="str">
        <f>IF($J40="OK",$AJ40+$AK40-5.5993*($G40*Forudsætninger!F37+$H40*Forudsætninger!F38)/3600,"")</f>
        <v/>
      </c>
      <c r="AQ40" s="18" t="str">
        <f>IF($J40="OK",$AJ40+$AK40-5.5993*($G40*Forudsætninger!G37+$H40*Forudsætninger!G38)/3600,"")</f>
        <v/>
      </c>
      <c r="AR40" s="18" t="str">
        <f>IF($J40="OK",$AJ40+$AK40-5.5993*($G40*Forudsætninger!H37+$H40*Forudsætninger!H38)/3600,"")</f>
        <v/>
      </c>
      <c r="AS40" s="18" t="str">
        <f>IF($J40="OK",$AJ40+$AK40-5.5993*($G40*Forudsætninger!I37+$H40*Forudsætninger!I38)/3600,"")</f>
        <v/>
      </c>
      <c r="AT40" s="18" t="str">
        <f>IF($J40="OK",$AJ40+$AK40-5.5993*($G40*Forudsætninger!J37+$H40*Forudsætninger!J38)/3600,"")</f>
        <v/>
      </c>
      <c r="AU40" s="18" t="str">
        <f>IF($J40="OK",$AJ40+$AK40-5.5993*($G40*Forudsætninger!K37+$H40*Forudsætninger!K38)/3600,"")</f>
        <v/>
      </c>
      <c r="AV40" s="18" t="str">
        <f>IF($J40="OK",$AJ40+$AK40-5.5993*($G40*Forudsætninger!L37+$H40*Forudsætninger!L38)/3600,"")</f>
        <v/>
      </c>
      <c r="AW40" s="18" t="str">
        <f>IF($J40="OK",$AJ40+$AK40-5.5993*($G40*Forudsætninger!M37+$H40*Forudsætninger!M38)/3600,"")</f>
        <v/>
      </c>
      <c r="AX40" s="6" t="str">
        <f t="shared" si="19"/>
        <v/>
      </c>
      <c r="AY40" s="6" t="str">
        <f t="shared" si="20"/>
        <v/>
      </c>
      <c r="AZ40" s="6" t="str">
        <f t="shared" si="21"/>
        <v/>
      </c>
      <c r="BA40" s="6" t="str">
        <f t="shared" si="22"/>
        <v/>
      </c>
      <c r="BB40" s="6" t="str">
        <f t="shared" si="23"/>
        <v/>
      </c>
      <c r="BC40" s="6" t="str">
        <f t="shared" si="24"/>
        <v/>
      </c>
      <c r="BD40" s="6" t="str">
        <f t="shared" si="25"/>
        <v/>
      </c>
      <c r="BE40" s="6" t="str">
        <f t="shared" si="26"/>
        <v/>
      </c>
      <c r="BF40" s="6" t="str">
        <f t="shared" si="27"/>
        <v/>
      </c>
      <c r="BG40" s="6" t="str">
        <f t="shared" si="28"/>
        <v/>
      </c>
      <c r="BH40" s="6" t="str">
        <f t="shared" si="29"/>
        <v/>
      </c>
      <c r="BI40" s="6" t="str">
        <f t="shared" si="30"/>
        <v/>
      </c>
      <c r="BJ40" s="6" t="str">
        <f t="shared" si="31"/>
        <v/>
      </c>
      <c r="BK40" s="6" t="str">
        <f t="shared" si="32"/>
        <v/>
      </c>
      <c r="BL40" s="6" t="str">
        <f t="shared" si="33"/>
        <v/>
      </c>
      <c r="BM40" s="6" t="str">
        <f t="shared" si="34"/>
        <v/>
      </c>
      <c r="BN40" s="6" t="str">
        <f t="shared" si="35"/>
        <v/>
      </c>
      <c r="BO40" s="6" t="str">
        <f t="shared" si="36"/>
        <v/>
      </c>
      <c r="BP40" s="6" t="str">
        <f t="shared" si="37"/>
        <v/>
      </c>
      <c r="BQ40" s="6" t="str">
        <f t="shared" si="38"/>
        <v/>
      </c>
      <c r="BR40" s="6" t="str">
        <f t="shared" si="39"/>
        <v/>
      </c>
      <c r="BS40" s="6" t="str">
        <f t="shared" si="40"/>
        <v/>
      </c>
      <c r="BT40" s="6" t="str">
        <f t="shared" si="41"/>
        <v/>
      </c>
      <c r="BU40" s="6" t="str">
        <f t="shared" si="42"/>
        <v/>
      </c>
      <c r="BV40" s="6" t="str">
        <f t="shared" si="43"/>
        <v/>
      </c>
      <c r="BW40" s="6" t="str">
        <f t="shared" si="44"/>
        <v/>
      </c>
      <c r="BX40" s="6" t="str">
        <f t="shared" si="45"/>
        <v/>
      </c>
      <c r="BY40" s="6" t="str">
        <f t="shared" si="46"/>
        <v/>
      </c>
      <c r="BZ40" s="6" t="str">
        <f t="shared" si="47"/>
        <v/>
      </c>
      <c r="CA40" s="6" t="str">
        <f t="shared" si="48"/>
        <v/>
      </c>
      <c r="CB40" s="6" t="str">
        <f t="shared" si="49"/>
        <v/>
      </c>
      <c r="CC40" s="6" t="str">
        <f t="shared" si="50"/>
        <v/>
      </c>
      <c r="CD40" s="6" t="str">
        <f t="shared" si="51"/>
        <v/>
      </c>
      <c r="CE40" s="6" t="str">
        <f t="shared" si="52"/>
        <v/>
      </c>
      <c r="CF40" s="6" t="str">
        <f t="shared" si="53"/>
        <v/>
      </c>
      <c r="CG40" s="6" t="str">
        <f t="shared" si="54"/>
        <v/>
      </c>
      <c r="CH40" s="6" t="str">
        <f t="shared" si="55"/>
        <v/>
      </c>
      <c r="CI40" s="6" t="str">
        <f t="shared" si="56"/>
        <v/>
      </c>
      <c r="CJ40" s="6" t="str">
        <f t="shared" si="57"/>
        <v/>
      </c>
      <c r="CK40" s="6" t="str">
        <f t="shared" si="58"/>
        <v/>
      </c>
      <c r="CL40" s="6" t="str">
        <f t="shared" si="59"/>
        <v/>
      </c>
      <c r="CM40" s="6" t="str">
        <f t="shared" si="60"/>
        <v/>
      </c>
      <c r="CN40" s="6" t="str">
        <f t="shared" si="61"/>
        <v/>
      </c>
      <c r="CO40" s="6" t="str">
        <f t="shared" si="62"/>
        <v/>
      </c>
      <c r="CP40" s="6" t="str">
        <f t="shared" si="63"/>
        <v/>
      </c>
      <c r="CQ40" s="6" t="str">
        <f t="shared" si="64"/>
        <v/>
      </c>
      <c r="CR40" s="6" t="str">
        <f t="shared" si="65"/>
        <v/>
      </c>
      <c r="CS40" s="6" t="str">
        <f t="shared" si="66"/>
        <v/>
      </c>
      <c r="CT40" s="6" t="str">
        <f t="shared" si="67"/>
        <v/>
      </c>
      <c r="CU40" s="6" t="str">
        <f t="shared" si="68"/>
        <v/>
      </c>
      <c r="CV40" s="6" t="str">
        <f t="shared" si="69"/>
        <v/>
      </c>
      <c r="CW40" s="6" t="str">
        <f t="shared" si="70"/>
        <v/>
      </c>
      <c r="CX40" s="6" t="str">
        <f t="shared" si="71"/>
        <v/>
      </c>
      <c r="CY40" s="6" t="str">
        <f t="shared" si="72"/>
        <v/>
      </c>
      <c r="CZ40" s="6" t="str">
        <f t="shared" si="73"/>
        <v/>
      </c>
      <c r="DA40" s="6" t="str">
        <f t="shared" si="74"/>
        <v/>
      </c>
      <c r="DB40" s="6" t="str">
        <f t="shared" si="75"/>
        <v/>
      </c>
      <c r="DC40" s="6" t="str">
        <f t="shared" si="76"/>
        <v/>
      </c>
      <c r="DD40" s="6" t="str">
        <f t="shared" si="77"/>
        <v/>
      </c>
      <c r="DE40" s="6" t="str">
        <f t="shared" si="78"/>
        <v/>
      </c>
      <c r="DF40" s="6" t="str">
        <f t="shared" si="79"/>
        <v/>
      </c>
      <c r="DG40" s="6" t="str">
        <f t="shared" si="80"/>
        <v/>
      </c>
      <c r="DH40" s="6" t="str">
        <f t="shared" si="81"/>
        <v/>
      </c>
      <c r="DI40" s="6" t="str">
        <f t="shared" si="82"/>
        <v/>
      </c>
      <c r="DJ40" s="6" t="str">
        <f t="shared" si="83"/>
        <v/>
      </c>
      <c r="DK40" s="6" t="str">
        <f t="shared" si="84"/>
        <v/>
      </c>
      <c r="DL40" s="6" t="str">
        <f t="shared" si="85"/>
        <v/>
      </c>
      <c r="DM40" s="6" t="str">
        <f t="shared" si="86"/>
        <v/>
      </c>
      <c r="DN40" s="6" t="str">
        <f t="shared" si="87"/>
        <v/>
      </c>
      <c r="DO40" s="6" t="str">
        <f t="shared" si="88"/>
        <v/>
      </c>
      <c r="DP40" s="6" t="str">
        <f t="shared" si="89"/>
        <v/>
      </c>
      <c r="DQ40" s="6" t="str">
        <f t="shared" si="90"/>
        <v/>
      </c>
    </row>
    <row r="41" spans="1:121" x14ac:dyDescent="0.25">
      <c r="A41" s="9">
        <v>34</v>
      </c>
      <c r="B41" s="1"/>
      <c r="C41" s="1"/>
      <c r="D41" s="1"/>
      <c r="E41" s="1"/>
      <c r="F41" s="1"/>
      <c r="G41" s="1"/>
      <c r="H41" s="1"/>
      <c r="I41" s="1"/>
      <c r="J41" s="2" t="str">
        <f t="shared" si="0"/>
        <v/>
      </c>
      <c r="K41" s="3" t="str">
        <f t="shared" si="1"/>
        <v/>
      </c>
      <c r="L41" s="4" t="str">
        <f t="shared" si="2"/>
        <v/>
      </c>
      <c r="M41" s="4" t="str">
        <f t="shared" si="3"/>
        <v/>
      </c>
      <c r="N41" s="5" t="str">
        <f t="shared" si="4"/>
        <v/>
      </c>
      <c r="O41" s="6" t="str">
        <f>IF(J41="OK",(AX41*Forudsætninger!$B$7+BD41*Forudsætninger!$C$7+BJ41*Forudsætninger!$D$7+BP41*Forudsætninger!$E$7+BV41*Forudsætninger!$F$7+CB41*Forudsætninger!$G$7+CH41*Forudsætninger!$H$7+CN41*Forudsætninger!$I$7+CT41*Forudsætninger!$J$7+CZ41*Forudsætninger!$K$7+DF41*Forudsætninger!$L$7+DL41*Forudsætninger!$M$7)/SUM(Forudsætninger!$B$7:$M$7),"")</f>
        <v/>
      </c>
      <c r="P41" s="6" t="str">
        <f>IF(J41="OK",(AY41*Forudsætninger!$B$7+BE41*Forudsætninger!$C$7+BK41*Forudsætninger!$D$7+BQ41*Forudsætninger!$E$7+BW41*Forudsætninger!$F$7+CC41*Forudsætninger!$G$7+CI41*Forudsætninger!$H$7+CO41*Forudsætninger!$I$7+CU41*Forudsætninger!$J$7+DA41*Forudsætninger!$K$7+DG41*Forudsætninger!$L$7+DM41*Forudsætninger!$M$7)/SUM(Forudsætninger!$B$7:$M$7),"")</f>
        <v/>
      </c>
      <c r="Q41" s="6" t="str">
        <f>IF(J41="OK",(AZ41*Forudsætninger!$B$7+BF41*Forudsætninger!$C$7+BL41*Forudsætninger!$D$7+BR41*Forudsætninger!$E$7+BX41*Forudsætninger!$F$7+CD41*Forudsætninger!$G$7+CJ41*Forudsætninger!$H$7+CP41*Forudsætninger!$I$7+CV41*Forudsætninger!$J$7+DB41*Forudsætninger!$K$7+DH41*Forudsætninger!$L$7+DN41*Forudsætninger!$M$7)/SUM(Forudsætninger!$B$7:$M$7),"")</f>
        <v/>
      </c>
      <c r="R41" s="6" t="str">
        <f>IF(J41="OK",(BA41*Forudsætninger!$B$7+BG41*Forudsætninger!$C$7+BM41*Forudsætninger!$D$7+BS41*Forudsætninger!$E$7+BY41*Forudsætninger!$F$7+CE41*Forudsætninger!$G$7+CK41*Forudsætninger!$H$7+CQ41*Forudsætninger!$I$7+CW41*Forudsætninger!$J$7+DC41*Forudsætninger!$K$7+DI41*Forudsætninger!$L$7+DO41*Forudsætninger!$M$7)/SUM(Forudsætninger!$B$7:$M$7),"")</f>
        <v/>
      </c>
      <c r="S41" s="6" t="str">
        <f>IF(J41="OK",(BB41*Forudsætninger!$B$7+BH41*Forudsætninger!$C$7+BN41*Forudsætninger!$D$7+BT41*Forudsætninger!$E$7+BZ41*Forudsætninger!$F$7+CF41*Forudsætninger!$G$7+CL41*Forudsætninger!$H$7+CR41*Forudsætninger!$I$7+CX41*Forudsætninger!$J$7+DD41*Forudsætninger!$K$7+DJ41*Forudsætninger!$L$7+DP41*Forudsætninger!$M$7)/SUM(Forudsætninger!$B$7:$M$7),"")</f>
        <v/>
      </c>
      <c r="T41" s="6" t="str">
        <f>IF(J41="OK",(BC41*Forudsætninger!$B$7+BI41*Forudsætninger!$C$7+BO41*Forudsætninger!$D$7+BU41*Forudsætninger!$E$7+CA41*Forudsætninger!$F$7+CG41*Forudsætninger!$G$7+CM41*Forudsætninger!$H$7+CS41*Forudsætninger!$I$7+CY41*Forudsætninger!$J$7+DE41*Forudsætninger!$K$7+DK41*Forudsætninger!$L$7+DQ41*Forudsætninger!$M$7)/SUM(Forudsætninger!$B$7:$M$7),"")</f>
        <v/>
      </c>
      <c r="U41" s="7" t="str">
        <f>IF(AND(K41="OK",J41="OK"),(O41*3+P41*2+Q41-R41-S41*2-T41*3)*I41*SUM(Forudsætninger!$B$7:$M$7),"")</f>
        <v/>
      </c>
      <c r="V41" s="49" t="str">
        <f t="shared" si="5"/>
        <v/>
      </c>
      <c r="W41" s="49" t="str">
        <f t="shared" si="6"/>
        <v/>
      </c>
      <c r="X41" s="49" t="str">
        <f t="shared" si="7"/>
        <v/>
      </c>
      <c r="Y41" s="49" t="str">
        <f t="shared" si="8"/>
        <v/>
      </c>
      <c r="Z41" s="49" t="str">
        <f t="shared" si="9"/>
        <v/>
      </c>
      <c r="AA41" s="49" t="str">
        <f t="shared" si="10"/>
        <v/>
      </c>
      <c r="AB41" s="49" t="str">
        <f t="shared" si="11"/>
        <v/>
      </c>
      <c r="AC41" s="49" t="str">
        <f t="shared" si="12"/>
        <v/>
      </c>
      <c r="AD41" s="49" t="str">
        <f t="shared" si="13"/>
        <v/>
      </c>
      <c r="AE41" s="49" t="str">
        <f t="shared" si="14"/>
        <v/>
      </c>
      <c r="AF41" s="49" t="str">
        <f t="shared" si="15"/>
        <v/>
      </c>
      <c r="AG41" s="49" t="str">
        <f t="shared" si="16"/>
        <v/>
      </c>
      <c r="AJ41" s="18">
        <f t="shared" si="17"/>
        <v>0</v>
      </c>
      <c r="AK41" s="18">
        <f t="shared" si="18"/>
        <v>0</v>
      </c>
      <c r="AL41" s="18" t="str">
        <f>IF($J41="OK",$AJ41+$AK41-5.5993*($G41*Forudsætninger!B38+$H41*Forudsætninger!B39)/3600,"")</f>
        <v/>
      </c>
      <c r="AM41" s="18" t="str">
        <f>IF($J41="OK",$AJ41+$AK41-5.5993*($G41*Forudsætninger!C38+$H41*Forudsætninger!C39)/3600,"")</f>
        <v/>
      </c>
      <c r="AN41" s="18" t="str">
        <f>IF($J41="OK",$AJ41+$AK41-5.5993*($G41*Forudsætninger!D38+$H41*Forudsætninger!D39)/3600,"")</f>
        <v/>
      </c>
      <c r="AO41" s="18" t="str">
        <f>IF($J41="OK",$AJ41+$AK41-5.5993*($G41*Forudsætninger!E38+$H41*Forudsætninger!E39)/3600,"")</f>
        <v/>
      </c>
      <c r="AP41" s="18" t="str">
        <f>IF($J41="OK",$AJ41+$AK41-5.5993*($G41*Forudsætninger!F38+$H41*Forudsætninger!F39)/3600,"")</f>
        <v/>
      </c>
      <c r="AQ41" s="18" t="str">
        <f>IF($J41="OK",$AJ41+$AK41-5.5993*($G41*Forudsætninger!G38+$H41*Forudsætninger!G39)/3600,"")</f>
        <v/>
      </c>
      <c r="AR41" s="18" t="str">
        <f>IF($J41="OK",$AJ41+$AK41-5.5993*($G41*Forudsætninger!H38+$H41*Forudsætninger!H39)/3600,"")</f>
        <v/>
      </c>
      <c r="AS41" s="18" t="str">
        <f>IF($J41="OK",$AJ41+$AK41-5.5993*($G41*Forudsætninger!I38+$H41*Forudsætninger!I39)/3600,"")</f>
        <v/>
      </c>
      <c r="AT41" s="18" t="str">
        <f>IF($J41="OK",$AJ41+$AK41-5.5993*($G41*Forudsætninger!J38+$H41*Forudsætninger!J39)/3600,"")</f>
        <v/>
      </c>
      <c r="AU41" s="18" t="str">
        <f>IF($J41="OK",$AJ41+$AK41-5.5993*($G41*Forudsætninger!K38+$H41*Forudsætninger!K39)/3600,"")</f>
        <v/>
      </c>
      <c r="AV41" s="18" t="str">
        <f>IF($J41="OK",$AJ41+$AK41-5.5993*($G41*Forudsætninger!L38+$H41*Forudsætninger!L39)/3600,"")</f>
        <v/>
      </c>
      <c r="AW41" s="18" t="str">
        <f>IF($J41="OK",$AJ41+$AK41-5.5993*($G41*Forudsætninger!M38+$H41*Forudsætninger!M39)/3600,"")</f>
        <v/>
      </c>
      <c r="AX41" s="6" t="str">
        <f t="shared" si="19"/>
        <v/>
      </c>
      <c r="AY41" s="6" t="str">
        <f t="shared" si="20"/>
        <v/>
      </c>
      <c r="AZ41" s="6" t="str">
        <f t="shared" si="21"/>
        <v/>
      </c>
      <c r="BA41" s="6" t="str">
        <f t="shared" si="22"/>
        <v/>
      </c>
      <c r="BB41" s="6" t="str">
        <f t="shared" si="23"/>
        <v/>
      </c>
      <c r="BC41" s="6" t="str">
        <f t="shared" si="24"/>
        <v/>
      </c>
      <c r="BD41" s="6" t="str">
        <f t="shared" si="25"/>
        <v/>
      </c>
      <c r="BE41" s="6" t="str">
        <f t="shared" si="26"/>
        <v/>
      </c>
      <c r="BF41" s="6" t="str">
        <f t="shared" si="27"/>
        <v/>
      </c>
      <c r="BG41" s="6" t="str">
        <f t="shared" si="28"/>
        <v/>
      </c>
      <c r="BH41" s="6" t="str">
        <f t="shared" si="29"/>
        <v/>
      </c>
      <c r="BI41" s="6" t="str">
        <f t="shared" si="30"/>
        <v/>
      </c>
      <c r="BJ41" s="6" t="str">
        <f t="shared" si="31"/>
        <v/>
      </c>
      <c r="BK41" s="6" t="str">
        <f t="shared" si="32"/>
        <v/>
      </c>
      <c r="BL41" s="6" t="str">
        <f t="shared" si="33"/>
        <v/>
      </c>
      <c r="BM41" s="6" t="str">
        <f t="shared" si="34"/>
        <v/>
      </c>
      <c r="BN41" s="6" t="str">
        <f t="shared" si="35"/>
        <v/>
      </c>
      <c r="BO41" s="6" t="str">
        <f t="shared" si="36"/>
        <v/>
      </c>
      <c r="BP41" s="6" t="str">
        <f t="shared" si="37"/>
        <v/>
      </c>
      <c r="BQ41" s="6" t="str">
        <f t="shared" si="38"/>
        <v/>
      </c>
      <c r="BR41" s="6" t="str">
        <f t="shared" si="39"/>
        <v/>
      </c>
      <c r="BS41" s="6" t="str">
        <f t="shared" si="40"/>
        <v/>
      </c>
      <c r="BT41" s="6" t="str">
        <f t="shared" si="41"/>
        <v/>
      </c>
      <c r="BU41" s="6" t="str">
        <f t="shared" si="42"/>
        <v/>
      </c>
      <c r="BV41" s="6" t="str">
        <f t="shared" si="43"/>
        <v/>
      </c>
      <c r="BW41" s="6" t="str">
        <f t="shared" si="44"/>
        <v/>
      </c>
      <c r="BX41" s="6" t="str">
        <f t="shared" si="45"/>
        <v/>
      </c>
      <c r="BY41" s="6" t="str">
        <f t="shared" si="46"/>
        <v/>
      </c>
      <c r="BZ41" s="6" t="str">
        <f t="shared" si="47"/>
        <v/>
      </c>
      <c r="CA41" s="6" t="str">
        <f t="shared" si="48"/>
        <v/>
      </c>
      <c r="CB41" s="6" t="str">
        <f t="shared" si="49"/>
        <v/>
      </c>
      <c r="CC41" s="6" t="str">
        <f t="shared" si="50"/>
        <v/>
      </c>
      <c r="CD41" s="6" t="str">
        <f t="shared" si="51"/>
        <v/>
      </c>
      <c r="CE41" s="6" t="str">
        <f t="shared" si="52"/>
        <v/>
      </c>
      <c r="CF41" s="6" t="str">
        <f t="shared" si="53"/>
        <v/>
      </c>
      <c r="CG41" s="6" t="str">
        <f t="shared" si="54"/>
        <v/>
      </c>
      <c r="CH41" s="6" t="str">
        <f t="shared" si="55"/>
        <v/>
      </c>
      <c r="CI41" s="6" t="str">
        <f t="shared" si="56"/>
        <v/>
      </c>
      <c r="CJ41" s="6" t="str">
        <f t="shared" si="57"/>
        <v/>
      </c>
      <c r="CK41" s="6" t="str">
        <f t="shared" si="58"/>
        <v/>
      </c>
      <c r="CL41" s="6" t="str">
        <f t="shared" si="59"/>
        <v/>
      </c>
      <c r="CM41" s="6" t="str">
        <f t="shared" si="60"/>
        <v/>
      </c>
      <c r="CN41" s="6" t="str">
        <f t="shared" si="61"/>
        <v/>
      </c>
      <c r="CO41" s="6" t="str">
        <f t="shared" si="62"/>
        <v/>
      </c>
      <c r="CP41" s="6" t="str">
        <f t="shared" si="63"/>
        <v/>
      </c>
      <c r="CQ41" s="6" t="str">
        <f t="shared" si="64"/>
        <v/>
      </c>
      <c r="CR41" s="6" t="str">
        <f t="shared" si="65"/>
        <v/>
      </c>
      <c r="CS41" s="6" t="str">
        <f t="shared" si="66"/>
        <v/>
      </c>
      <c r="CT41" s="6" t="str">
        <f t="shared" si="67"/>
        <v/>
      </c>
      <c r="CU41" s="6" t="str">
        <f t="shared" si="68"/>
        <v/>
      </c>
      <c r="CV41" s="6" t="str">
        <f t="shared" si="69"/>
        <v/>
      </c>
      <c r="CW41" s="6" t="str">
        <f t="shared" si="70"/>
        <v/>
      </c>
      <c r="CX41" s="6" t="str">
        <f t="shared" si="71"/>
        <v/>
      </c>
      <c r="CY41" s="6" t="str">
        <f t="shared" si="72"/>
        <v/>
      </c>
      <c r="CZ41" s="6" t="str">
        <f t="shared" si="73"/>
        <v/>
      </c>
      <c r="DA41" s="6" t="str">
        <f t="shared" si="74"/>
        <v/>
      </c>
      <c r="DB41" s="6" t="str">
        <f t="shared" si="75"/>
        <v/>
      </c>
      <c r="DC41" s="6" t="str">
        <f t="shared" si="76"/>
        <v/>
      </c>
      <c r="DD41" s="6" t="str">
        <f t="shared" si="77"/>
        <v/>
      </c>
      <c r="DE41" s="6" t="str">
        <f t="shared" si="78"/>
        <v/>
      </c>
      <c r="DF41" s="6" t="str">
        <f t="shared" si="79"/>
        <v/>
      </c>
      <c r="DG41" s="6" t="str">
        <f t="shared" si="80"/>
        <v/>
      </c>
      <c r="DH41" s="6" t="str">
        <f t="shared" si="81"/>
        <v/>
      </c>
      <c r="DI41" s="6" t="str">
        <f t="shared" si="82"/>
        <v/>
      </c>
      <c r="DJ41" s="6" t="str">
        <f t="shared" si="83"/>
        <v/>
      </c>
      <c r="DK41" s="6" t="str">
        <f t="shared" si="84"/>
        <v/>
      </c>
      <c r="DL41" s="6" t="str">
        <f t="shared" si="85"/>
        <v/>
      </c>
      <c r="DM41" s="6" t="str">
        <f t="shared" si="86"/>
        <v/>
      </c>
      <c r="DN41" s="6" t="str">
        <f t="shared" si="87"/>
        <v/>
      </c>
      <c r="DO41" s="6" t="str">
        <f t="shared" si="88"/>
        <v/>
      </c>
      <c r="DP41" s="6" t="str">
        <f t="shared" si="89"/>
        <v/>
      </c>
      <c r="DQ41" s="6" t="str">
        <f t="shared" si="90"/>
        <v/>
      </c>
    </row>
    <row r="42" spans="1:121" x14ac:dyDescent="0.25">
      <c r="A42" s="9">
        <v>35</v>
      </c>
      <c r="B42" s="1"/>
      <c r="C42" s="1"/>
      <c r="D42" s="1"/>
      <c r="E42" s="1"/>
      <c r="F42" s="1"/>
      <c r="G42" s="1"/>
      <c r="H42" s="1"/>
      <c r="I42" s="1"/>
      <c r="J42" s="2" t="str">
        <f t="shared" si="0"/>
        <v/>
      </c>
      <c r="K42" s="3" t="str">
        <f t="shared" si="1"/>
        <v/>
      </c>
      <c r="L42" s="4" t="str">
        <f t="shared" si="2"/>
        <v/>
      </c>
      <c r="M42" s="4" t="str">
        <f t="shared" si="3"/>
        <v/>
      </c>
      <c r="N42" s="5" t="str">
        <f t="shared" si="4"/>
        <v/>
      </c>
      <c r="O42" s="6" t="str">
        <f>IF(J42="OK",(AX42*Forudsætninger!$B$7+BD42*Forudsætninger!$C$7+BJ42*Forudsætninger!$D$7+BP42*Forudsætninger!$E$7+BV42*Forudsætninger!$F$7+CB42*Forudsætninger!$G$7+CH42*Forudsætninger!$H$7+CN42*Forudsætninger!$I$7+CT42*Forudsætninger!$J$7+CZ42*Forudsætninger!$K$7+DF42*Forudsætninger!$L$7+DL42*Forudsætninger!$M$7)/SUM(Forudsætninger!$B$7:$M$7),"")</f>
        <v/>
      </c>
      <c r="P42" s="6" t="str">
        <f>IF(J42="OK",(AY42*Forudsætninger!$B$7+BE42*Forudsætninger!$C$7+BK42*Forudsætninger!$D$7+BQ42*Forudsætninger!$E$7+BW42*Forudsætninger!$F$7+CC42*Forudsætninger!$G$7+CI42*Forudsætninger!$H$7+CO42*Forudsætninger!$I$7+CU42*Forudsætninger!$J$7+DA42*Forudsætninger!$K$7+DG42*Forudsætninger!$L$7+DM42*Forudsætninger!$M$7)/SUM(Forudsætninger!$B$7:$M$7),"")</f>
        <v/>
      </c>
      <c r="Q42" s="6" t="str">
        <f>IF(J42="OK",(AZ42*Forudsætninger!$B$7+BF42*Forudsætninger!$C$7+BL42*Forudsætninger!$D$7+BR42*Forudsætninger!$E$7+BX42*Forudsætninger!$F$7+CD42*Forudsætninger!$G$7+CJ42*Forudsætninger!$H$7+CP42*Forudsætninger!$I$7+CV42*Forudsætninger!$J$7+DB42*Forudsætninger!$K$7+DH42*Forudsætninger!$L$7+DN42*Forudsætninger!$M$7)/SUM(Forudsætninger!$B$7:$M$7),"")</f>
        <v/>
      </c>
      <c r="R42" s="6" t="str">
        <f>IF(J42="OK",(BA42*Forudsætninger!$B$7+BG42*Forudsætninger!$C$7+BM42*Forudsætninger!$D$7+BS42*Forudsætninger!$E$7+BY42*Forudsætninger!$F$7+CE42*Forudsætninger!$G$7+CK42*Forudsætninger!$H$7+CQ42*Forudsætninger!$I$7+CW42*Forudsætninger!$J$7+DC42*Forudsætninger!$K$7+DI42*Forudsætninger!$L$7+DO42*Forudsætninger!$M$7)/SUM(Forudsætninger!$B$7:$M$7),"")</f>
        <v/>
      </c>
      <c r="S42" s="6" t="str">
        <f>IF(J42="OK",(BB42*Forudsætninger!$B$7+BH42*Forudsætninger!$C$7+BN42*Forudsætninger!$D$7+BT42*Forudsætninger!$E$7+BZ42*Forudsætninger!$F$7+CF42*Forudsætninger!$G$7+CL42*Forudsætninger!$H$7+CR42*Forudsætninger!$I$7+CX42*Forudsætninger!$J$7+DD42*Forudsætninger!$K$7+DJ42*Forudsætninger!$L$7+DP42*Forudsætninger!$M$7)/SUM(Forudsætninger!$B$7:$M$7),"")</f>
        <v/>
      </c>
      <c r="T42" s="6" t="str">
        <f>IF(J42="OK",(BC42*Forudsætninger!$B$7+BI42*Forudsætninger!$C$7+BO42*Forudsætninger!$D$7+BU42*Forudsætninger!$E$7+CA42*Forudsætninger!$F$7+CG42*Forudsætninger!$G$7+CM42*Forudsætninger!$H$7+CS42*Forudsætninger!$I$7+CY42*Forudsætninger!$J$7+DE42*Forudsætninger!$K$7+DK42*Forudsætninger!$L$7+DQ42*Forudsætninger!$M$7)/SUM(Forudsætninger!$B$7:$M$7),"")</f>
        <v/>
      </c>
      <c r="U42" s="7" t="str">
        <f>IF(AND(K42="OK",J42="OK"),(O42*3+P42*2+Q42-R42-S42*2-T42*3)*I42*SUM(Forudsætninger!$B$7:$M$7),"")</f>
        <v/>
      </c>
      <c r="V42" s="49" t="str">
        <f t="shared" si="5"/>
        <v/>
      </c>
      <c r="W42" s="49" t="str">
        <f t="shared" si="6"/>
        <v/>
      </c>
      <c r="X42" s="49" t="str">
        <f t="shared" si="7"/>
        <v/>
      </c>
      <c r="Y42" s="49" t="str">
        <f t="shared" si="8"/>
        <v/>
      </c>
      <c r="Z42" s="49" t="str">
        <f t="shared" si="9"/>
        <v/>
      </c>
      <c r="AA42" s="49" t="str">
        <f t="shared" si="10"/>
        <v/>
      </c>
      <c r="AB42" s="49" t="str">
        <f t="shared" si="11"/>
        <v/>
      </c>
      <c r="AC42" s="49" t="str">
        <f t="shared" si="12"/>
        <v/>
      </c>
      <c r="AD42" s="49" t="str">
        <f t="shared" si="13"/>
        <v/>
      </c>
      <c r="AE42" s="49" t="str">
        <f t="shared" si="14"/>
        <v/>
      </c>
      <c r="AF42" s="49" t="str">
        <f t="shared" si="15"/>
        <v/>
      </c>
      <c r="AG42" s="49" t="str">
        <f t="shared" si="16"/>
        <v/>
      </c>
      <c r="AJ42" s="18">
        <f t="shared" si="17"/>
        <v>0</v>
      </c>
      <c r="AK42" s="18">
        <f t="shared" si="18"/>
        <v>0</v>
      </c>
      <c r="AL42" s="18" t="str">
        <f>IF($J42="OK",$AJ42+$AK42-5.5993*($G42*Forudsætninger!B39+$H42*Forudsætninger!B40)/3600,"")</f>
        <v/>
      </c>
      <c r="AM42" s="18" t="str">
        <f>IF($J42="OK",$AJ42+$AK42-5.5993*($G42*Forudsætninger!C39+$H42*Forudsætninger!C40)/3600,"")</f>
        <v/>
      </c>
      <c r="AN42" s="18" t="str">
        <f>IF($J42="OK",$AJ42+$AK42-5.5993*($G42*Forudsætninger!D39+$H42*Forudsætninger!D40)/3600,"")</f>
        <v/>
      </c>
      <c r="AO42" s="18" t="str">
        <f>IF($J42="OK",$AJ42+$AK42-5.5993*($G42*Forudsætninger!E39+$H42*Forudsætninger!E40)/3600,"")</f>
        <v/>
      </c>
      <c r="AP42" s="18" t="str">
        <f>IF($J42="OK",$AJ42+$AK42-5.5993*($G42*Forudsætninger!F39+$H42*Forudsætninger!F40)/3600,"")</f>
        <v/>
      </c>
      <c r="AQ42" s="18" t="str">
        <f>IF($J42="OK",$AJ42+$AK42-5.5993*($G42*Forudsætninger!G39+$H42*Forudsætninger!G40)/3600,"")</f>
        <v/>
      </c>
      <c r="AR42" s="18" t="str">
        <f>IF($J42="OK",$AJ42+$AK42-5.5993*($G42*Forudsætninger!H39+$H42*Forudsætninger!H40)/3600,"")</f>
        <v/>
      </c>
      <c r="AS42" s="18" t="str">
        <f>IF($J42="OK",$AJ42+$AK42-5.5993*($G42*Forudsætninger!I39+$H42*Forudsætninger!I40)/3600,"")</f>
        <v/>
      </c>
      <c r="AT42" s="18" t="str">
        <f>IF($J42="OK",$AJ42+$AK42-5.5993*($G42*Forudsætninger!J39+$H42*Forudsætninger!J40)/3600,"")</f>
        <v/>
      </c>
      <c r="AU42" s="18" t="str">
        <f>IF($J42="OK",$AJ42+$AK42-5.5993*($G42*Forudsætninger!K39+$H42*Forudsætninger!K40)/3600,"")</f>
        <v/>
      </c>
      <c r="AV42" s="18" t="str">
        <f>IF($J42="OK",$AJ42+$AK42-5.5993*($G42*Forudsætninger!L39+$H42*Forudsætninger!L40)/3600,"")</f>
        <v/>
      </c>
      <c r="AW42" s="18" t="str">
        <f>IF($J42="OK",$AJ42+$AK42-5.5993*($G42*Forudsætninger!M39+$H42*Forudsætninger!M40)/3600,"")</f>
        <v/>
      </c>
      <c r="AX42" s="6" t="str">
        <f t="shared" si="19"/>
        <v/>
      </c>
      <c r="AY42" s="6" t="str">
        <f t="shared" si="20"/>
        <v/>
      </c>
      <c r="AZ42" s="6" t="str">
        <f t="shared" si="21"/>
        <v/>
      </c>
      <c r="BA42" s="6" t="str">
        <f t="shared" si="22"/>
        <v/>
      </c>
      <c r="BB42" s="6" t="str">
        <f t="shared" si="23"/>
        <v/>
      </c>
      <c r="BC42" s="6" t="str">
        <f t="shared" si="24"/>
        <v/>
      </c>
      <c r="BD42" s="6" t="str">
        <f t="shared" si="25"/>
        <v/>
      </c>
      <c r="BE42" s="6" t="str">
        <f t="shared" si="26"/>
        <v/>
      </c>
      <c r="BF42" s="6" t="str">
        <f t="shared" si="27"/>
        <v/>
      </c>
      <c r="BG42" s="6" t="str">
        <f t="shared" si="28"/>
        <v/>
      </c>
      <c r="BH42" s="6" t="str">
        <f t="shared" si="29"/>
        <v/>
      </c>
      <c r="BI42" s="6" t="str">
        <f t="shared" si="30"/>
        <v/>
      </c>
      <c r="BJ42" s="6" t="str">
        <f t="shared" si="31"/>
        <v/>
      </c>
      <c r="BK42" s="6" t="str">
        <f t="shared" si="32"/>
        <v/>
      </c>
      <c r="BL42" s="6" t="str">
        <f t="shared" si="33"/>
        <v/>
      </c>
      <c r="BM42" s="6" t="str">
        <f t="shared" si="34"/>
        <v/>
      </c>
      <c r="BN42" s="6" t="str">
        <f t="shared" si="35"/>
        <v/>
      </c>
      <c r="BO42" s="6" t="str">
        <f t="shared" si="36"/>
        <v/>
      </c>
      <c r="BP42" s="6" t="str">
        <f t="shared" si="37"/>
        <v/>
      </c>
      <c r="BQ42" s="6" t="str">
        <f t="shared" si="38"/>
        <v/>
      </c>
      <c r="BR42" s="6" t="str">
        <f t="shared" si="39"/>
        <v/>
      </c>
      <c r="BS42" s="6" t="str">
        <f t="shared" si="40"/>
        <v/>
      </c>
      <c r="BT42" s="6" t="str">
        <f t="shared" si="41"/>
        <v/>
      </c>
      <c r="BU42" s="6" t="str">
        <f t="shared" si="42"/>
        <v/>
      </c>
      <c r="BV42" s="6" t="str">
        <f t="shared" si="43"/>
        <v/>
      </c>
      <c r="BW42" s="6" t="str">
        <f t="shared" si="44"/>
        <v/>
      </c>
      <c r="BX42" s="6" t="str">
        <f t="shared" si="45"/>
        <v/>
      </c>
      <c r="BY42" s="6" t="str">
        <f t="shared" si="46"/>
        <v/>
      </c>
      <c r="BZ42" s="6" t="str">
        <f t="shared" si="47"/>
        <v/>
      </c>
      <c r="CA42" s="6" t="str">
        <f t="shared" si="48"/>
        <v/>
      </c>
      <c r="CB42" s="6" t="str">
        <f t="shared" si="49"/>
        <v/>
      </c>
      <c r="CC42" s="6" t="str">
        <f t="shared" si="50"/>
        <v/>
      </c>
      <c r="CD42" s="6" t="str">
        <f t="shared" si="51"/>
        <v/>
      </c>
      <c r="CE42" s="6" t="str">
        <f t="shared" si="52"/>
        <v/>
      </c>
      <c r="CF42" s="6" t="str">
        <f t="shared" si="53"/>
        <v/>
      </c>
      <c r="CG42" s="6" t="str">
        <f t="shared" si="54"/>
        <v/>
      </c>
      <c r="CH42" s="6" t="str">
        <f t="shared" si="55"/>
        <v/>
      </c>
      <c r="CI42" s="6" t="str">
        <f t="shared" si="56"/>
        <v/>
      </c>
      <c r="CJ42" s="6" t="str">
        <f t="shared" si="57"/>
        <v/>
      </c>
      <c r="CK42" s="6" t="str">
        <f t="shared" si="58"/>
        <v/>
      </c>
      <c r="CL42" s="6" t="str">
        <f t="shared" si="59"/>
        <v/>
      </c>
      <c r="CM42" s="6" t="str">
        <f t="shared" si="60"/>
        <v/>
      </c>
      <c r="CN42" s="6" t="str">
        <f t="shared" si="61"/>
        <v/>
      </c>
      <c r="CO42" s="6" t="str">
        <f t="shared" si="62"/>
        <v/>
      </c>
      <c r="CP42" s="6" t="str">
        <f t="shared" si="63"/>
        <v/>
      </c>
      <c r="CQ42" s="6" t="str">
        <f t="shared" si="64"/>
        <v/>
      </c>
      <c r="CR42" s="6" t="str">
        <f t="shared" si="65"/>
        <v/>
      </c>
      <c r="CS42" s="6" t="str">
        <f t="shared" si="66"/>
        <v/>
      </c>
      <c r="CT42" s="6" t="str">
        <f t="shared" si="67"/>
        <v/>
      </c>
      <c r="CU42" s="6" t="str">
        <f t="shared" si="68"/>
        <v/>
      </c>
      <c r="CV42" s="6" t="str">
        <f t="shared" si="69"/>
        <v/>
      </c>
      <c r="CW42" s="6" t="str">
        <f t="shared" si="70"/>
        <v/>
      </c>
      <c r="CX42" s="6" t="str">
        <f t="shared" si="71"/>
        <v/>
      </c>
      <c r="CY42" s="6" t="str">
        <f t="shared" si="72"/>
        <v/>
      </c>
      <c r="CZ42" s="6" t="str">
        <f t="shared" si="73"/>
        <v/>
      </c>
      <c r="DA42" s="6" t="str">
        <f t="shared" si="74"/>
        <v/>
      </c>
      <c r="DB42" s="6" t="str">
        <f t="shared" si="75"/>
        <v/>
      </c>
      <c r="DC42" s="6" t="str">
        <f t="shared" si="76"/>
        <v/>
      </c>
      <c r="DD42" s="6" t="str">
        <f t="shared" si="77"/>
        <v/>
      </c>
      <c r="DE42" s="6" t="str">
        <f t="shared" si="78"/>
        <v/>
      </c>
      <c r="DF42" s="6" t="str">
        <f t="shared" si="79"/>
        <v/>
      </c>
      <c r="DG42" s="6" t="str">
        <f t="shared" si="80"/>
        <v/>
      </c>
      <c r="DH42" s="6" t="str">
        <f t="shared" si="81"/>
        <v/>
      </c>
      <c r="DI42" s="6" t="str">
        <f t="shared" si="82"/>
        <v/>
      </c>
      <c r="DJ42" s="6" t="str">
        <f t="shared" si="83"/>
        <v/>
      </c>
      <c r="DK42" s="6" t="str">
        <f t="shared" si="84"/>
        <v/>
      </c>
      <c r="DL42" s="6" t="str">
        <f t="shared" si="85"/>
        <v/>
      </c>
      <c r="DM42" s="6" t="str">
        <f t="shared" si="86"/>
        <v/>
      </c>
      <c r="DN42" s="6" t="str">
        <f t="shared" si="87"/>
        <v/>
      </c>
      <c r="DO42" s="6" t="str">
        <f t="shared" si="88"/>
        <v/>
      </c>
      <c r="DP42" s="6" t="str">
        <f t="shared" si="89"/>
        <v/>
      </c>
      <c r="DQ42" s="6" t="str">
        <f t="shared" si="90"/>
        <v/>
      </c>
    </row>
    <row r="43" spans="1:121" x14ac:dyDescent="0.25">
      <c r="A43" s="9">
        <v>36</v>
      </c>
      <c r="B43" s="1"/>
      <c r="C43" s="1"/>
      <c r="D43" s="1"/>
      <c r="E43" s="1"/>
      <c r="F43" s="1"/>
      <c r="G43" s="1"/>
      <c r="H43" s="1"/>
      <c r="I43" s="1"/>
      <c r="J43" s="2" t="str">
        <f t="shared" si="0"/>
        <v/>
      </c>
      <c r="K43" s="3" t="str">
        <f t="shared" si="1"/>
        <v/>
      </c>
      <c r="L43" s="4" t="str">
        <f t="shared" si="2"/>
        <v/>
      </c>
      <c r="M43" s="4" t="str">
        <f t="shared" si="3"/>
        <v/>
      </c>
      <c r="N43" s="5" t="str">
        <f t="shared" si="4"/>
        <v/>
      </c>
      <c r="O43" s="6" t="str">
        <f>IF(J43="OK",(AX43*Forudsætninger!$B$7+BD43*Forudsætninger!$C$7+BJ43*Forudsætninger!$D$7+BP43*Forudsætninger!$E$7+BV43*Forudsætninger!$F$7+CB43*Forudsætninger!$G$7+CH43*Forudsætninger!$H$7+CN43*Forudsætninger!$I$7+CT43*Forudsætninger!$J$7+CZ43*Forudsætninger!$K$7+DF43*Forudsætninger!$L$7+DL43*Forudsætninger!$M$7)/SUM(Forudsætninger!$B$7:$M$7),"")</f>
        <v/>
      </c>
      <c r="P43" s="6" t="str">
        <f>IF(J43="OK",(AY43*Forudsætninger!$B$7+BE43*Forudsætninger!$C$7+BK43*Forudsætninger!$D$7+BQ43*Forudsætninger!$E$7+BW43*Forudsætninger!$F$7+CC43*Forudsætninger!$G$7+CI43*Forudsætninger!$H$7+CO43*Forudsætninger!$I$7+CU43*Forudsætninger!$J$7+DA43*Forudsætninger!$K$7+DG43*Forudsætninger!$L$7+DM43*Forudsætninger!$M$7)/SUM(Forudsætninger!$B$7:$M$7),"")</f>
        <v/>
      </c>
      <c r="Q43" s="6" t="str">
        <f>IF(J43="OK",(AZ43*Forudsætninger!$B$7+BF43*Forudsætninger!$C$7+BL43*Forudsætninger!$D$7+BR43*Forudsætninger!$E$7+BX43*Forudsætninger!$F$7+CD43*Forudsætninger!$G$7+CJ43*Forudsætninger!$H$7+CP43*Forudsætninger!$I$7+CV43*Forudsætninger!$J$7+DB43*Forudsætninger!$K$7+DH43*Forudsætninger!$L$7+DN43*Forudsætninger!$M$7)/SUM(Forudsætninger!$B$7:$M$7),"")</f>
        <v/>
      </c>
      <c r="R43" s="6" t="str">
        <f>IF(J43="OK",(BA43*Forudsætninger!$B$7+BG43*Forudsætninger!$C$7+BM43*Forudsætninger!$D$7+BS43*Forudsætninger!$E$7+BY43*Forudsætninger!$F$7+CE43*Forudsætninger!$G$7+CK43*Forudsætninger!$H$7+CQ43*Forudsætninger!$I$7+CW43*Forudsætninger!$J$7+DC43*Forudsætninger!$K$7+DI43*Forudsætninger!$L$7+DO43*Forudsætninger!$M$7)/SUM(Forudsætninger!$B$7:$M$7),"")</f>
        <v/>
      </c>
      <c r="S43" s="6" t="str">
        <f>IF(J43="OK",(BB43*Forudsætninger!$B$7+BH43*Forudsætninger!$C$7+BN43*Forudsætninger!$D$7+BT43*Forudsætninger!$E$7+BZ43*Forudsætninger!$F$7+CF43*Forudsætninger!$G$7+CL43*Forudsætninger!$H$7+CR43*Forudsætninger!$I$7+CX43*Forudsætninger!$J$7+DD43*Forudsætninger!$K$7+DJ43*Forudsætninger!$L$7+DP43*Forudsætninger!$M$7)/SUM(Forudsætninger!$B$7:$M$7),"")</f>
        <v/>
      </c>
      <c r="T43" s="6" t="str">
        <f>IF(J43="OK",(BC43*Forudsætninger!$B$7+BI43*Forudsætninger!$C$7+BO43*Forudsætninger!$D$7+BU43*Forudsætninger!$E$7+CA43*Forudsætninger!$F$7+CG43*Forudsætninger!$G$7+CM43*Forudsætninger!$H$7+CS43*Forudsætninger!$I$7+CY43*Forudsætninger!$J$7+DE43*Forudsætninger!$K$7+DK43*Forudsætninger!$L$7+DQ43*Forudsætninger!$M$7)/SUM(Forudsætninger!$B$7:$M$7),"")</f>
        <v/>
      </c>
      <c r="U43" s="7" t="str">
        <f>IF(AND(K43="OK",J43="OK"),(O43*3+P43*2+Q43-R43-S43*2-T43*3)*I43*SUM(Forudsætninger!$B$7:$M$7),"")</f>
        <v/>
      </c>
      <c r="V43" s="49" t="str">
        <f t="shared" si="5"/>
        <v/>
      </c>
      <c r="W43" s="49" t="str">
        <f t="shared" si="6"/>
        <v/>
      </c>
      <c r="X43" s="49" t="str">
        <f t="shared" si="7"/>
        <v/>
      </c>
      <c r="Y43" s="49" t="str">
        <f t="shared" si="8"/>
        <v/>
      </c>
      <c r="Z43" s="49" t="str">
        <f t="shared" si="9"/>
        <v/>
      </c>
      <c r="AA43" s="49" t="str">
        <f t="shared" si="10"/>
        <v/>
      </c>
      <c r="AB43" s="49" t="str">
        <f t="shared" si="11"/>
        <v/>
      </c>
      <c r="AC43" s="49" t="str">
        <f t="shared" si="12"/>
        <v/>
      </c>
      <c r="AD43" s="49" t="str">
        <f t="shared" si="13"/>
        <v/>
      </c>
      <c r="AE43" s="49" t="str">
        <f t="shared" si="14"/>
        <v/>
      </c>
      <c r="AF43" s="49" t="str">
        <f t="shared" si="15"/>
        <v/>
      </c>
      <c r="AG43" s="49" t="str">
        <f t="shared" si="16"/>
        <v/>
      </c>
      <c r="AJ43" s="18">
        <f t="shared" si="17"/>
        <v>0</v>
      </c>
      <c r="AK43" s="18">
        <f t="shared" si="18"/>
        <v>0</v>
      </c>
      <c r="AL43" s="18" t="str">
        <f>IF($J43="OK",$AJ43+$AK43-5.5993*($G43*Forudsætninger!B40+$H43*Forudsætninger!B41)/3600,"")</f>
        <v/>
      </c>
      <c r="AM43" s="18" t="str">
        <f>IF($J43="OK",$AJ43+$AK43-5.5993*($G43*Forudsætninger!C40+$H43*Forudsætninger!C41)/3600,"")</f>
        <v/>
      </c>
      <c r="AN43" s="18" t="str">
        <f>IF($J43="OK",$AJ43+$AK43-5.5993*($G43*Forudsætninger!D40+$H43*Forudsætninger!D41)/3600,"")</f>
        <v/>
      </c>
      <c r="AO43" s="18" t="str">
        <f>IF($J43="OK",$AJ43+$AK43-5.5993*($G43*Forudsætninger!E40+$H43*Forudsætninger!E41)/3600,"")</f>
        <v/>
      </c>
      <c r="AP43" s="18" t="str">
        <f>IF($J43="OK",$AJ43+$AK43-5.5993*($G43*Forudsætninger!F40+$H43*Forudsætninger!F41)/3600,"")</f>
        <v/>
      </c>
      <c r="AQ43" s="18" t="str">
        <f>IF($J43="OK",$AJ43+$AK43-5.5993*($G43*Forudsætninger!G40+$H43*Forudsætninger!G41)/3600,"")</f>
        <v/>
      </c>
      <c r="AR43" s="18" t="str">
        <f>IF($J43="OK",$AJ43+$AK43-5.5993*($G43*Forudsætninger!H40+$H43*Forudsætninger!H41)/3600,"")</f>
        <v/>
      </c>
      <c r="AS43" s="18" t="str">
        <f>IF($J43="OK",$AJ43+$AK43-5.5993*($G43*Forudsætninger!I40+$H43*Forudsætninger!I41)/3600,"")</f>
        <v/>
      </c>
      <c r="AT43" s="18" t="str">
        <f>IF($J43="OK",$AJ43+$AK43-5.5993*($G43*Forudsætninger!J40+$H43*Forudsætninger!J41)/3600,"")</f>
        <v/>
      </c>
      <c r="AU43" s="18" t="str">
        <f>IF($J43="OK",$AJ43+$AK43-5.5993*($G43*Forudsætninger!K40+$H43*Forudsætninger!K41)/3600,"")</f>
        <v/>
      </c>
      <c r="AV43" s="18" t="str">
        <f>IF($J43="OK",$AJ43+$AK43-5.5993*($G43*Forudsætninger!L40+$H43*Forudsætninger!L41)/3600,"")</f>
        <v/>
      </c>
      <c r="AW43" s="18" t="str">
        <f>IF($J43="OK",$AJ43+$AK43-5.5993*($G43*Forudsætninger!M40+$H43*Forudsætninger!M41)/3600,"")</f>
        <v/>
      </c>
      <c r="AX43" s="6" t="str">
        <f t="shared" si="19"/>
        <v/>
      </c>
      <c r="AY43" s="6" t="str">
        <f t="shared" si="20"/>
        <v/>
      </c>
      <c r="AZ43" s="6" t="str">
        <f t="shared" si="21"/>
        <v/>
      </c>
      <c r="BA43" s="6" t="str">
        <f t="shared" si="22"/>
        <v/>
      </c>
      <c r="BB43" s="6" t="str">
        <f t="shared" si="23"/>
        <v/>
      </c>
      <c r="BC43" s="6" t="str">
        <f t="shared" si="24"/>
        <v/>
      </c>
      <c r="BD43" s="6" t="str">
        <f t="shared" si="25"/>
        <v/>
      </c>
      <c r="BE43" s="6" t="str">
        <f t="shared" si="26"/>
        <v/>
      </c>
      <c r="BF43" s="6" t="str">
        <f t="shared" si="27"/>
        <v/>
      </c>
      <c r="BG43" s="6" t="str">
        <f t="shared" si="28"/>
        <v/>
      </c>
      <c r="BH43" s="6" t="str">
        <f t="shared" si="29"/>
        <v/>
      </c>
      <c r="BI43" s="6" t="str">
        <f t="shared" si="30"/>
        <v/>
      </c>
      <c r="BJ43" s="6" t="str">
        <f t="shared" si="31"/>
        <v/>
      </c>
      <c r="BK43" s="6" t="str">
        <f t="shared" si="32"/>
        <v/>
      </c>
      <c r="BL43" s="6" t="str">
        <f t="shared" si="33"/>
        <v/>
      </c>
      <c r="BM43" s="6" t="str">
        <f t="shared" si="34"/>
        <v/>
      </c>
      <c r="BN43" s="6" t="str">
        <f t="shared" si="35"/>
        <v/>
      </c>
      <c r="BO43" s="6" t="str">
        <f t="shared" si="36"/>
        <v/>
      </c>
      <c r="BP43" s="6" t="str">
        <f t="shared" si="37"/>
        <v/>
      </c>
      <c r="BQ43" s="6" t="str">
        <f t="shared" si="38"/>
        <v/>
      </c>
      <c r="BR43" s="6" t="str">
        <f t="shared" si="39"/>
        <v/>
      </c>
      <c r="BS43" s="6" t="str">
        <f t="shared" si="40"/>
        <v/>
      </c>
      <c r="BT43" s="6" t="str">
        <f t="shared" si="41"/>
        <v/>
      </c>
      <c r="BU43" s="6" t="str">
        <f t="shared" si="42"/>
        <v/>
      </c>
      <c r="BV43" s="6" t="str">
        <f t="shared" si="43"/>
        <v/>
      </c>
      <c r="BW43" s="6" t="str">
        <f t="shared" si="44"/>
        <v/>
      </c>
      <c r="BX43" s="6" t="str">
        <f t="shared" si="45"/>
        <v/>
      </c>
      <c r="BY43" s="6" t="str">
        <f t="shared" si="46"/>
        <v/>
      </c>
      <c r="BZ43" s="6" t="str">
        <f t="shared" si="47"/>
        <v/>
      </c>
      <c r="CA43" s="6" t="str">
        <f t="shared" si="48"/>
        <v/>
      </c>
      <c r="CB43" s="6" t="str">
        <f t="shared" si="49"/>
        <v/>
      </c>
      <c r="CC43" s="6" t="str">
        <f t="shared" si="50"/>
        <v/>
      </c>
      <c r="CD43" s="6" t="str">
        <f t="shared" si="51"/>
        <v/>
      </c>
      <c r="CE43" s="6" t="str">
        <f t="shared" si="52"/>
        <v/>
      </c>
      <c r="CF43" s="6" t="str">
        <f t="shared" si="53"/>
        <v/>
      </c>
      <c r="CG43" s="6" t="str">
        <f t="shared" si="54"/>
        <v/>
      </c>
      <c r="CH43" s="6" t="str">
        <f t="shared" si="55"/>
        <v/>
      </c>
      <c r="CI43" s="6" t="str">
        <f t="shared" si="56"/>
        <v/>
      </c>
      <c r="CJ43" s="6" t="str">
        <f t="shared" si="57"/>
        <v/>
      </c>
      <c r="CK43" s="6" t="str">
        <f t="shared" si="58"/>
        <v/>
      </c>
      <c r="CL43" s="6" t="str">
        <f t="shared" si="59"/>
        <v/>
      </c>
      <c r="CM43" s="6" t="str">
        <f t="shared" si="60"/>
        <v/>
      </c>
      <c r="CN43" s="6" t="str">
        <f t="shared" si="61"/>
        <v/>
      </c>
      <c r="CO43" s="6" t="str">
        <f t="shared" si="62"/>
        <v/>
      </c>
      <c r="CP43" s="6" t="str">
        <f t="shared" si="63"/>
        <v/>
      </c>
      <c r="CQ43" s="6" t="str">
        <f t="shared" si="64"/>
        <v/>
      </c>
      <c r="CR43" s="6" t="str">
        <f t="shared" si="65"/>
        <v/>
      </c>
      <c r="CS43" s="6" t="str">
        <f t="shared" si="66"/>
        <v/>
      </c>
      <c r="CT43" s="6" t="str">
        <f t="shared" si="67"/>
        <v/>
      </c>
      <c r="CU43" s="6" t="str">
        <f t="shared" si="68"/>
        <v/>
      </c>
      <c r="CV43" s="6" t="str">
        <f t="shared" si="69"/>
        <v/>
      </c>
      <c r="CW43" s="6" t="str">
        <f t="shared" si="70"/>
        <v/>
      </c>
      <c r="CX43" s="6" t="str">
        <f t="shared" si="71"/>
        <v/>
      </c>
      <c r="CY43" s="6" t="str">
        <f t="shared" si="72"/>
        <v/>
      </c>
      <c r="CZ43" s="6" t="str">
        <f t="shared" si="73"/>
        <v/>
      </c>
      <c r="DA43" s="6" t="str">
        <f t="shared" si="74"/>
        <v/>
      </c>
      <c r="DB43" s="6" t="str">
        <f t="shared" si="75"/>
        <v/>
      </c>
      <c r="DC43" s="6" t="str">
        <f t="shared" si="76"/>
        <v/>
      </c>
      <c r="DD43" s="6" t="str">
        <f t="shared" si="77"/>
        <v/>
      </c>
      <c r="DE43" s="6" t="str">
        <f t="shared" si="78"/>
        <v/>
      </c>
      <c r="DF43" s="6" t="str">
        <f t="shared" si="79"/>
        <v/>
      </c>
      <c r="DG43" s="6" t="str">
        <f t="shared" si="80"/>
        <v/>
      </c>
      <c r="DH43" s="6" t="str">
        <f t="shared" si="81"/>
        <v/>
      </c>
      <c r="DI43" s="6" t="str">
        <f t="shared" si="82"/>
        <v/>
      </c>
      <c r="DJ43" s="6" t="str">
        <f t="shared" si="83"/>
        <v/>
      </c>
      <c r="DK43" s="6" t="str">
        <f t="shared" si="84"/>
        <v/>
      </c>
      <c r="DL43" s="6" t="str">
        <f t="shared" si="85"/>
        <v/>
      </c>
      <c r="DM43" s="6" t="str">
        <f t="shared" si="86"/>
        <v/>
      </c>
      <c r="DN43" s="6" t="str">
        <f t="shared" si="87"/>
        <v/>
      </c>
      <c r="DO43" s="6" t="str">
        <f t="shared" si="88"/>
        <v/>
      </c>
      <c r="DP43" s="6" t="str">
        <f t="shared" si="89"/>
        <v/>
      </c>
      <c r="DQ43" s="6" t="str">
        <f t="shared" si="90"/>
        <v/>
      </c>
    </row>
    <row r="44" spans="1:121" x14ac:dyDescent="0.25">
      <c r="A44" s="9">
        <v>37</v>
      </c>
      <c r="B44" s="1"/>
      <c r="C44" s="1"/>
      <c r="D44" s="1"/>
      <c r="E44" s="1"/>
      <c r="F44" s="1"/>
      <c r="G44" s="1"/>
      <c r="H44" s="1"/>
      <c r="I44" s="1"/>
      <c r="J44" s="2" t="str">
        <f t="shared" si="0"/>
        <v/>
      </c>
      <c r="K44" s="3" t="str">
        <f t="shared" si="1"/>
        <v/>
      </c>
      <c r="L44" s="4" t="str">
        <f t="shared" si="2"/>
        <v/>
      </c>
      <c r="M44" s="4" t="str">
        <f t="shared" si="3"/>
        <v/>
      </c>
      <c r="N44" s="5" t="str">
        <f t="shared" si="4"/>
        <v/>
      </c>
      <c r="O44" s="6" t="str">
        <f>IF(J44="OK",(AX44*Forudsætninger!$B$7+BD44*Forudsætninger!$C$7+BJ44*Forudsætninger!$D$7+BP44*Forudsætninger!$E$7+BV44*Forudsætninger!$F$7+CB44*Forudsætninger!$G$7+CH44*Forudsætninger!$H$7+CN44*Forudsætninger!$I$7+CT44*Forudsætninger!$J$7+CZ44*Forudsætninger!$K$7+DF44*Forudsætninger!$L$7+DL44*Forudsætninger!$M$7)/SUM(Forudsætninger!$B$7:$M$7),"")</f>
        <v/>
      </c>
      <c r="P44" s="6" t="str">
        <f>IF(J44="OK",(AY44*Forudsætninger!$B$7+BE44*Forudsætninger!$C$7+BK44*Forudsætninger!$D$7+BQ44*Forudsætninger!$E$7+BW44*Forudsætninger!$F$7+CC44*Forudsætninger!$G$7+CI44*Forudsætninger!$H$7+CO44*Forudsætninger!$I$7+CU44*Forudsætninger!$J$7+DA44*Forudsætninger!$K$7+DG44*Forudsætninger!$L$7+DM44*Forudsætninger!$M$7)/SUM(Forudsætninger!$B$7:$M$7),"")</f>
        <v/>
      </c>
      <c r="Q44" s="6" t="str">
        <f>IF(J44="OK",(AZ44*Forudsætninger!$B$7+BF44*Forudsætninger!$C$7+BL44*Forudsætninger!$D$7+BR44*Forudsætninger!$E$7+BX44*Forudsætninger!$F$7+CD44*Forudsætninger!$G$7+CJ44*Forudsætninger!$H$7+CP44*Forudsætninger!$I$7+CV44*Forudsætninger!$J$7+DB44*Forudsætninger!$K$7+DH44*Forudsætninger!$L$7+DN44*Forudsætninger!$M$7)/SUM(Forudsætninger!$B$7:$M$7),"")</f>
        <v/>
      </c>
      <c r="R44" s="6" t="str">
        <f>IF(J44="OK",(BA44*Forudsætninger!$B$7+BG44*Forudsætninger!$C$7+BM44*Forudsætninger!$D$7+BS44*Forudsætninger!$E$7+BY44*Forudsætninger!$F$7+CE44*Forudsætninger!$G$7+CK44*Forudsætninger!$H$7+CQ44*Forudsætninger!$I$7+CW44*Forudsætninger!$J$7+DC44*Forudsætninger!$K$7+DI44*Forudsætninger!$L$7+DO44*Forudsætninger!$M$7)/SUM(Forudsætninger!$B$7:$M$7),"")</f>
        <v/>
      </c>
      <c r="S44" s="6" t="str">
        <f>IF(J44="OK",(BB44*Forudsætninger!$B$7+BH44*Forudsætninger!$C$7+BN44*Forudsætninger!$D$7+BT44*Forudsætninger!$E$7+BZ44*Forudsætninger!$F$7+CF44*Forudsætninger!$G$7+CL44*Forudsætninger!$H$7+CR44*Forudsætninger!$I$7+CX44*Forudsætninger!$J$7+DD44*Forudsætninger!$K$7+DJ44*Forudsætninger!$L$7+DP44*Forudsætninger!$M$7)/SUM(Forudsætninger!$B$7:$M$7),"")</f>
        <v/>
      </c>
      <c r="T44" s="6" t="str">
        <f>IF(J44="OK",(BC44*Forudsætninger!$B$7+BI44*Forudsætninger!$C$7+BO44*Forudsætninger!$D$7+BU44*Forudsætninger!$E$7+CA44*Forudsætninger!$F$7+CG44*Forudsætninger!$G$7+CM44*Forudsætninger!$H$7+CS44*Forudsætninger!$I$7+CY44*Forudsætninger!$J$7+DE44*Forudsætninger!$K$7+DK44*Forudsætninger!$L$7+DQ44*Forudsætninger!$M$7)/SUM(Forudsætninger!$B$7:$M$7),"")</f>
        <v/>
      </c>
      <c r="U44" s="7" t="str">
        <f>IF(AND(K44="OK",J44="OK"),(O44*3+P44*2+Q44-R44-S44*2-T44*3)*I44*SUM(Forudsætninger!$B$7:$M$7),"")</f>
        <v/>
      </c>
      <c r="V44" s="49" t="str">
        <f t="shared" si="5"/>
        <v/>
      </c>
      <c r="W44" s="49" t="str">
        <f t="shared" si="6"/>
        <v/>
      </c>
      <c r="X44" s="49" t="str">
        <f t="shared" si="7"/>
        <v/>
      </c>
      <c r="Y44" s="49" t="str">
        <f t="shared" si="8"/>
        <v/>
      </c>
      <c r="Z44" s="49" t="str">
        <f t="shared" si="9"/>
        <v/>
      </c>
      <c r="AA44" s="49" t="str">
        <f t="shared" si="10"/>
        <v/>
      </c>
      <c r="AB44" s="49" t="str">
        <f t="shared" si="11"/>
        <v/>
      </c>
      <c r="AC44" s="49" t="str">
        <f t="shared" si="12"/>
        <v/>
      </c>
      <c r="AD44" s="49" t="str">
        <f t="shared" si="13"/>
        <v/>
      </c>
      <c r="AE44" s="49" t="str">
        <f t="shared" si="14"/>
        <v/>
      </c>
      <c r="AF44" s="49" t="str">
        <f t="shared" si="15"/>
        <v/>
      </c>
      <c r="AG44" s="49" t="str">
        <f t="shared" si="16"/>
        <v/>
      </c>
      <c r="AJ44" s="18">
        <f t="shared" si="17"/>
        <v>0</v>
      </c>
      <c r="AK44" s="18">
        <f t="shared" si="18"/>
        <v>0</v>
      </c>
      <c r="AL44" s="18" t="str">
        <f>IF($J44="OK",$AJ44+$AK44-5.5993*($G44*Forudsætninger!B41+$H44*Forudsætninger!B42)/3600,"")</f>
        <v/>
      </c>
      <c r="AM44" s="18" t="str">
        <f>IF($J44="OK",$AJ44+$AK44-5.5993*($G44*Forudsætninger!C41+$H44*Forudsætninger!C42)/3600,"")</f>
        <v/>
      </c>
      <c r="AN44" s="18" t="str">
        <f>IF($J44="OK",$AJ44+$AK44-5.5993*($G44*Forudsætninger!D41+$H44*Forudsætninger!D42)/3600,"")</f>
        <v/>
      </c>
      <c r="AO44" s="18" t="str">
        <f>IF($J44="OK",$AJ44+$AK44-5.5993*($G44*Forudsætninger!E41+$H44*Forudsætninger!E42)/3600,"")</f>
        <v/>
      </c>
      <c r="AP44" s="18" t="str">
        <f>IF($J44="OK",$AJ44+$AK44-5.5993*($G44*Forudsætninger!F41+$H44*Forudsætninger!F42)/3600,"")</f>
        <v/>
      </c>
      <c r="AQ44" s="18" t="str">
        <f>IF($J44="OK",$AJ44+$AK44-5.5993*($G44*Forudsætninger!G41+$H44*Forudsætninger!G42)/3600,"")</f>
        <v/>
      </c>
      <c r="AR44" s="18" t="str">
        <f>IF($J44="OK",$AJ44+$AK44-5.5993*($G44*Forudsætninger!H41+$H44*Forudsætninger!H42)/3600,"")</f>
        <v/>
      </c>
      <c r="AS44" s="18" t="str">
        <f>IF($J44="OK",$AJ44+$AK44-5.5993*($G44*Forudsætninger!I41+$H44*Forudsætninger!I42)/3600,"")</f>
        <v/>
      </c>
      <c r="AT44" s="18" t="str">
        <f>IF($J44="OK",$AJ44+$AK44-5.5993*($G44*Forudsætninger!J41+$H44*Forudsætninger!J42)/3600,"")</f>
        <v/>
      </c>
      <c r="AU44" s="18" t="str">
        <f>IF($J44="OK",$AJ44+$AK44-5.5993*($G44*Forudsætninger!K41+$H44*Forudsætninger!K42)/3600,"")</f>
        <v/>
      </c>
      <c r="AV44" s="18" t="str">
        <f>IF($J44="OK",$AJ44+$AK44-5.5993*($G44*Forudsætninger!L41+$H44*Forudsætninger!L42)/3600,"")</f>
        <v/>
      </c>
      <c r="AW44" s="18" t="str">
        <f>IF($J44="OK",$AJ44+$AK44-5.5993*($G44*Forudsætninger!M41+$H44*Forudsætninger!M42)/3600,"")</f>
        <v/>
      </c>
      <c r="AX44" s="6" t="str">
        <f t="shared" si="19"/>
        <v/>
      </c>
      <c r="AY44" s="6" t="str">
        <f t="shared" si="20"/>
        <v/>
      </c>
      <c r="AZ44" s="6" t="str">
        <f t="shared" si="21"/>
        <v/>
      </c>
      <c r="BA44" s="6" t="str">
        <f t="shared" si="22"/>
        <v/>
      </c>
      <c r="BB44" s="6" t="str">
        <f t="shared" si="23"/>
        <v/>
      </c>
      <c r="BC44" s="6" t="str">
        <f t="shared" si="24"/>
        <v/>
      </c>
      <c r="BD44" s="6" t="str">
        <f t="shared" si="25"/>
        <v/>
      </c>
      <c r="BE44" s="6" t="str">
        <f t="shared" si="26"/>
        <v/>
      </c>
      <c r="BF44" s="6" t="str">
        <f t="shared" si="27"/>
        <v/>
      </c>
      <c r="BG44" s="6" t="str">
        <f t="shared" si="28"/>
        <v/>
      </c>
      <c r="BH44" s="6" t="str">
        <f t="shared" si="29"/>
        <v/>
      </c>
      <c r="BI44" s="6" t="str">
        <f t="shared" si="30"/>
        <v/>
      </c>
      <c r="BJ44" s="6" t="str">
        <f t="shared" si="31"/>
        <v/>
      </c>
      <c r="BK44" s="6" t="str">
        <f t="shared" si="32"/>
        <v/>
      </c>
      <c r="BL44" s="6" t="str">
        <f t="shared" si="33"/>
        <v/>
      </c>
      <c r="BM44" s="6" t="str">
        <f t="shared" si="34"/>
        <v/>
      </c>
      <c r="BN44" s="6" t="str">
        <f t="shared" si="35"/>
        <v/>
      </c>
      <c r="BO44" s="6" t="str">
        <f t="shared" si="36"/>
        <v/>
      </c>
      <c r="BP44" s="6" t="str">
        <f t="shared" si="37"/>
        <v/>
      </c>
      <c r="BQ44" s="6" t="str">
        <f t="shared" si="38"/>
        <v/>
      </c>
      <c r="BR44" s="6" t="str">
        <f t="shared" si="39"/>
        <v/>
      </c>
      <c r="BS44" s="6" t="str">
        <f t="shared" si="40"/>
        <v/>
      </c>
      <c r="BT44" s="6" t="str">
        <f t="shared" si="41"/>
        <v/>
      </c>
      <c r="BU44" s="6" t="str">
        <f t="shared" si="42"/>
        <v/>
      </c>
      <c r="BV44" s="6" t="str">
        <f t="shared" si="43"/>
        <v/>
      </c>
      <c r="BW44" s="6" t="str">
        <f t="shared" si="44"/>
        <v/>
      </c>
      <c r="BX44" s="6" t="str">
        <f t="shared" si="45"/>
        <v/>
      </c>
      <c r="BY44" s="6" t="str">
        <f t="shared" si="46"/>
        <v/>
      </c>
      <c r="BZ44" s="6" t="str">
        <f t="shared" si="47"/>
        <v/>
      </c>
      <c r="CA44" s="6" t="str">
        <f t="shared" si="48"/>
        <v/>
      </c>
      <c r="CB44" s="6" t="str">
        <f t="shared" si="49"/>
        <v/>
      </c>
      <c r="CC44" s="6" t="str">
        <f t="shared" si="50"/>
        <v/>
      </c>
      <c r="CD44" s="6" t="str">
        <f t="shared" si="51"/>
        <v/>
      </c>
      <c r="CE44" s="6" t="str">
        <f t="shared" si="52"/>
        <v/>
      </c>
      <c r="CF44" s="6" t="str">
        <f t="shared" si="53"/>
        <v/>
      </c>
      <c r="CG44" s="6" t="str">
        <f t="shared" si="54"/>
        <v/>
      </c>
      <c r="CH44" s="6" t="str">
        <f t="shared" si="55"/>
        <v/>
      </c>
      <c r="CI44" s="6" t="str">
        <f t="shared" si="56"/>
        <v/>
      </c>
      <c r="CJ44" s="6" t="str">
        <f t="shared" si="57"/>
        <v/>
      </c>
      <c r="CK44" s="6" t="str">
        <f t="shared" si="58"/>
        <v/>
      </c>
      <c r="CL44" s="6" t="str">
        <f t="shared" si="59"/>
        <v/>
      </c>
      <c r="CM44" s="6" t="str">
        <f t="shared" si="60"/>
        <v/>
      </c>
      <c r="CN44" s="6" t="str">
        <f t="shared" si="61"/>
        <v/>
      </c>
      <c r="CO44" s="6" t="str">
        <f t="shared" si="62"/>
        <v/>
      </c>
      <c r="CP44" s="6" t="str">
        <f t="shared" si="63"/>
        <v/>
      </c>
      <c r="CQ44" s="6" t="str">
        <f t="shared" si="64"/>
        <v/>
      </c>
      <c r="CR44" s="6" t="str">
        <f t="shared" si="65"/>
        <v/>
      </c>
      <c r="CS44" s="6" t="str">
        <f t="shared" si="66"/>
        <v/>
      </c>
      <c r="CT44" s="6" t="str">
        <f t="shared" si="67"/>
        <v/>
      </c>
      <c r="CU44" s="6" t="str">
        <f t="shared" si="68"/>
        <v/>
      </c>
      <c r="CV44" s="6" t="str">
        <f t="shared" si="69"/>
        <v/>
      </c>
      <c r="CW44" s="6" t="str">
        <f t="shared" si="70"/>
        <v/>
      </c>
      <c r="CX44" s="6" t="str">
        <f t="shared" si="71"/>
        <v/>
      </c>
      <c r="CY44" s="6" t="str">
        <f t="shared" si="72"/>
        <v/>
      </c>
      <c r="CZ44" s="6" t="str">
        <f t="shared" si="73"/>
        <v/>
      </c>
      <c r="DA44" s="6" t="str">
        <f t="shared" si="74"/>
        <v/>
      </c>
      <c r="DB44" s="6" t="str">
        <f t="shared" si="75"/>
        <v/>
      </c>
      <c r="DC44" s="6" t="str">
        <f t="shared" si="76"/>
        <v/>
      </c>
      <c r="DD44" s="6" t="str">
        <f t="shared" si="77"/>
        <v/>
      </c>
      <c r="DE44" s="6" t="str">
        <f t="shared" si="78"/>
        <v/>
      </c>
      <c r="DF44" s="6" t="str">
        <f t="shared" si="79"/>
        <v/>
      </c>
      <c r="DG44" s="6" t="str">
        <f t="shared" si="80"/>
        <v/>
      </c>
      <c r="DH44" s="6" t="str">
        <f t="shared" si="81"/>
        <v/>
      </c>
      <c r="DI44" s="6" t="str">
        <f t="shared" si="82"/>
        <v/>
      </c>
      <c r="DJ44" s="6" t="str">
        <f t="shared" si="83"/>
        <v/>
      </c>
      <c r="DK44" s="6" t="str">
        <f t="shared" si="84"/>
        <v/>
      </c>
      <c r="DL44" s="6" t="str">
        <f t="shared" si="85"/>
        <v/>
      </c>
      <c r="DM44" s="6" t="str">
        <f t="shared" si="86"/>
        <v/>
      </c>
      <c r="DN44" s="6" t="str">
        <f t="shared" si="87"/>
        <v/>
      </c>
      <c r="DO44" s="6" t="str">
        <f t="shared" si="88"/>
        <v/>
      </c>
      <c r="DP44" s="6" t="str">
        <f t="shared" si="89"/>
        <v/>
      </c>
      <c r="DQ44" s="6" t="str">
        <f t="shared" si="90"/>
        <v/>
      </c>
    </row>
    <row r="45" spans="1:121" x14ac:dyDescent="0.25">
      <c r="A45" s="9">
        <v>38</v>
      </c>
      <c r="B45" s="1"/>
      <c r="C45" s="1"/>
      <c r="D45" s="1"/>
      <c r="E45" s="1"/>
      <c r="F45" s="1"/>
      <c r="G45" s="1"/>
      <c r="H45" s="1"/>
      <c r="I45" s="1"/>
      <c r="J45" s="2" t="str">
        <f t="shared" si="0"/>
        <v/>
      </c>
      <c r="K45" s="3" t="str">
        <f t="shared" si="1"/>
        <v/>
      </c>
      <c r="L45" s="4" t="str">
        <f t="shared" si="2"/>
        <v/>
      </c>
      <c r="M45" s="4" t="str">
        <f t="shared" si="3"/>
        <v/>
      </c>
      <c r="N45" s="5" t="str">
        <f t="shared" si="4"/>
        <v/>
      </c>
      <c r="O45" s="6" t="str">
        <f>IF(J45="OK",(AX45*Forudsætninger!$B$7+BD45*Forudsætninger!$C$7+BJ45*Forudsætninger!$D$7+BP45*Forudsætninger!$E$7+BV45*Forudsætninger!$F$7+CB45*Forudsætninger!$G$7+CH45*Forudsætninger!$H$7+CN45*Forudsætninger!$I$7+CT45*Forudsætninger!$J$7+CZ45*Forudsætninger!$K$7+DF45*Forudsætninger!$L$7+DL45*Forudsætninger!$M$7)/SUM(Forudsætninger!$B$7:$M$7),"")</f>
        <v/>
      </c>
      <c r="P45" s="6" t="str">
        <f>IF(J45="OK",(AY45*Forudsætninger!$B$7+BE45*Forudsætninger!$C$7+BK45*Forudsætninger!$D$7+BQ45*Forudsætninger!$E$7+BW45*Forudsætninger!$F$7+CC45*Forudsætninger!$G$7+CI45*Forudsætninger!$H$7+CO45*Forudsætninger!$I$7+CU45*Forudsætninger!$J$7+DA45*Forudsætninger!$K$7+DG45*Forudsætninger!$L$7+DM45*Forudsætninger!$M$7)/SUM(Forudsætninger!$B$7:$M$7),"")</f>
        <v/>
      </c>
      <c r="Q45" s="6" t="str">
        <f>IF(J45="OK",(AZ45*Forudsætninger!$B$7+BF45*Forudsætninger!$C$7+BL45*Forudsætninger!$D$7+BR45*Forudsætninger!$E$7+BX45*Forudsætninger!$F$7+CD45*Forudsætninger!$G$7+CJ45*Forudsætninger!$H$7+CP45*Forudsætninger!$I$7+CV45*Forudsætninger!$J$7+DB45*Forudsætninger!$K$7+DH45*Forudsætninger!$L$7+DN45*Forudsætninger!$M$7)/SUM(Forudsætninger!$B$7:$M$7),"")</f>
        <v/>
      </c>
      <c r="R45" s="6" t="str">
        <f>IF(J45="OK",(BA45*Forudsætninger!$B$7+BG45*Forudsætninger!$C$7+BM45*Forudsætninger!$D$7+BS45*Forudsætninger!$E$7+BY45*Forudsætninger!$F$7+CE45*Forudsætninger!$G$7+CK45*Forudsætninger!$H$7+CQ45*Forudsætninger!$I$7+CW45*Forudsætninger!$J$7+DC45*Forudsætninger!$K$7+DI45*Forudsætninger!$L$7+DO45*Forudsætninger!$M$7)/SUM(Forudsætninger!$B$7:$M$7),"")</f>
        <v/>
      </c>
      <c r="S45" s="6" t="str">
        <f>IF(J45="OK",(BB45*Forudsætninger!$B$7+BH45*Forudsætninger!$C$7+BN45*Forudsætninger!$D$7+BT45*Forudsætninger!$E$7+BZ45*Forudsætninger!$F$7+CF45*Forudsætninger!$G$7+CL45*Forudsætninger!$H$7+CR45*Forudsætninger!$I$7+CX45*Forudsætninger!$J$7+DD45*Forudsætninger!$K$7+DJ45*Forudsætninger!$L$7+DP45*Forudsætninger!$M$7)/SUM(Forudsætninger!$B$7:$M$7),"")</f>
        <v/>
      </c>
      <c r="T45" s="6" t="str">
        <f>IF(J45="OK",(BC45*Forudsætninger!$B$7+BI45*Forudsætninger!$C$7+BO45*Forudsætninger!$D$7+BU45*Forudsætninger!$E$7+CA45*Forudsætninger!$F$7+CG45*Forudsætninger!$G$7+CM45*Forudsætninger!$H$7+CS45*Forudsætninger!$I$7+CY45*Forudsætninger!$J$7+DE45*Forudsætninger!$K$7+DK45*Forudsætninger!$L$7+DQ45*Forudsætninger!$M$7)/SUM(Forudsætninger!$B$7:$M$7),"")</f>
        <v/>
      </c>
      <c r="U45" s="7" t="str">
        <f>IF(AND(K45="OK",J45="OK"),(O45*3+P45*2+Q45-R45-S45*2-T45*3)*I45*SUM(Forudsætninger!$B$7:$M$7),"")</f>
        <v/>
      </c>
      <c r="V45" s="49" t="str">
        <f t="shared" si="5"/>
        <v/>
      </c>
      <c r="W45" s="49" t="str">
        <f t="shared" si="6"/>
        <v/>
      </c>
      <c r="X45" s="49" t="str">
        <f t="shared" si="7"/>
        <v/>
      </c>
      <c r="Y45" s="49" t="str">
        <f t="shared" si="8"/>
        <v/>
      </c>
      <c r="Z45" s="49" t="str">
        <f t="shared" si="9"/>
        <v/>
      </c>
      <c r="AA45" s="49" t="str">
        <f t="shared" si="10"/>
        <v/>
      </c>
      <c r="AB45" s="49" t="str">
        <f t="shared" si="11"/>
        <v/>
      </c>
      <c r="AC45" s="49" t="str">
        <f t="shared" si="12"/>
        <v/>
      </c>
      <c r="AD45" s="49" t="str">
        <f t="shared" si="13"/>
        <v/>
      </c>
      <c r="AE45" s="49" t="str">
        <f t="shared" si="14"/>
        <v/>
      </c>
      <c r="AF45" s="49" t="str">
        <f t="shared" si="15"/>
        <v/>
      </c>
      <c r="AG45" s="49" t="str">
        <f t="shared" si="16"/>
        <v/>
      </c>
      <c r="AJ45" s="18">
        <f t="shared" si="17"/>
        <v>0</v>
      </c>
      <c r="AK45" s="18">
        <f t="shared" si="18"/>
        <v>0</v>
      </c>
      <c r="AL45" s="18" t="str">
        <f>IF($J45="OK",$AJ45+$AK45-5.5993*($G45*Forudsætninger!B42+$H45*Forudsætninger!B43)/3600,"")</f>
        <v/>
      </c>
      <c r="AM45" s="18" t="str">
        <f>IF($J45="OK",$AJ45+$AK45-5.5993*($G45*Forudsætninger!C42+$H45*Forudsætninger!C43)/3600,"")</f>
        <v/>
      </c>
      <c r="AN45" s="18" t="str">
        <f>IF($J45="OK",$AJ45+$AK45-5.5993*($G45*Forudsætninger!D42+$H45*Forudsætninger!D43)/3600,"")</f>
        <v/>
      </c>
      <c r="AO45" s="18" t="str">
        <f>IF($J45="OK",$AJ45+$AK45-5.5993*($G45*Forudsætninger!E42+$H45*Forudsætninger!E43)/3600,"")</f>
        <v/>
      </c>
      <c r="AP45" s="18" t="str">
        <f>IF($J45="OK",$AJ45+$AK45-5.5993*($G45*Forudsætninger!F42+$H45*Forudsætninger!F43)/3600,"")</f>
        <v/>
      </c>
      <c r="AQ45" s="18" t="str">
        <f>IF($J45="OK",$AJ45+$AK45-5.5993*($G45*Forudsætninger!G42+$H45*Forudsætninger!G43)/3600,"")</f>
        <v/>
      </c>
      <c r="AR45" s="18" t="str">
        <f>IF($J45="OK",$AJ45+$AK45-5.5993*($G45*Forudsætninger!H42+$H45*Forudsætninger!H43)/3600,"")</f>
        <v/>
      </c>
      <c r="AS45" s="18" t="str">
        <f>IF($J45="OK",$AJ45+$AK45-5.5993*($G45*Forudsætninger!I42+$H45*Forudsætninger!I43)/3600,"")</f>
        <v/>
      </c>
      <c r="AT45" s="18" t="str">
        <f>IF($J45="OK",$AJ45+$AK45-5.5993*($G45*Forudsætninger!J42+$H45*Forudsætninger!J43)/3600,"")</f>
        <v/>
      </c>
      <c r="AU45" s="18" t="str">
        <f>IF($J45="OK",$AJ45+$AK45-5.5993*($G45*Forudsætninger!K42+$H45*Forudsætninger!K43)/3600,"")</f>
        <v/>
      </c>
      <c r="AV45" s="18" t="str">
        <f>IF($J45="OK",$AJ45+$AK45-5.5993*($G45*Forudsætninger!L42+$H45*Forudsætninger!L43)/3600,"")</f>
        <v/>
      </c>
      <c r="AW45" s="18" t="str">
        <f>IF($J45="OK",$AJ45+$AK45-5.5993*($G45*Forudsætninger!M42+$H45*Forudsætninger!M43)/3600,"")</f>
        <v/>
      </c>
      <c r="AX45" s="6" t="str">
        <f t="shared" si="19"/>
        <v/>
      </c>
      <c r="AY45" s="6" t="str">
        <f t="shared" si="20"/>
        <v/>
      </c>
      <c r="AZ45" s="6" t="str">
        <f t="shared" si="21"/>
        <v/>
      </c>
      <c r="BA45" s="6" t="str">
        <f t="shared" si="22"/>
        <v/>
      </c>
      <c r="BB45" s="6" t="str">
        <f t="shared" si="23"/>
        <v/>
      </c>
      <c r="BC45" s="6" t="str">
        <f t="shared" si="24"/>
        <v/>
      </c>
      <c r="BD45" s="6" t="str">
        <f t="shared" si="25"/>
        <v/>
      </c>
      <c r="BE45" s="6" t="str">
        <f t="shared" si="26"/>
        <v/>
      </c>
      <c r="BF45" s="6" t="str">
        <f t="shared" si="27"/>
        <v/>
      </c>
      <c r="BG45" s="6" t="str">
        <f t="shared" si="28"/>
        <v/>
      </c>
      <c r="BH45" s="6" t="str">
        <f t="shared" si="29"/>
        <v/>
      </c>
      <c r="BI45" s="6" t="str">
        <f t="shared" si="30"/>
        <v/>
      </c>
      <c r="BJ45" s="6" t="str">
        <f t="shared" si="31"/>
        <v/>
      </c>
      <c r="BK45" s="6" t="str">
        <f t="shared" si="32"/>
        <v/>
      </c>
      <c r="BL45" s="6" t="str">
        <f t="shared" si="33"/>
        <v/>
      </c>
      <c r="BM45" s="6" t="str">
        <f t="shared" si="34"/>
        <v/>
      </c>
      <c r="BN45" s="6" t="str">
        <f t="shared" si="35"/>
        <v/>
      </c>
      <c r="BO45" s="6" t="str">
        <f t="shared" si="36"/>
        <v/>
      </c>
      <c r="BP45" s="6" t="str">
        <f t="shared" si="37"/>
        <v/>
      </c>
      <c r="BQ45" s="6" t="str">
        <f t="shared" si="38"/>
        <v/>
      </c>
      <c r="BR45" s="6" t="str">
        <f t="shared" si="39"/>
        <v/>
      </c>
      <c r="BS45" s="6" t="str">
        <f t="shared" si="40"/>
        <v/>
      </c>
      <c r="BT45" s="6" t="str">
        <f t="shared" si="41"/>
        <v/>
      </c>
      <c r="BU45" s="6" t="str">
        <f t="shared" si="42"/>
        <v/>
      </c>
      <c r="BV45" s="6" t="str">
        <f t="shared" si="43"/>
        <v/>
      </c>
      <c r="BW45" s="6" t="str">
        <f t="shared" si="44"/>
        <v/>
      </c>
      <c r="BX45" s="6" t="str">
        <f t="shared" si="45"/>
        <v/>
      </c>
      <c r="BY45" s="6" t="str">
        <f t="shared" si="46"/>
        <v/>
      </c>
      <c r="BZ45" s="6" t="str">
        <f t="shared" si="47"/>
        <v/>
      </c>
      <c r="CA45" s="6" t="str">
        <f t="shared" si="48"/>
        <v/>
      </c>
      <c r="CB45" s="6" t="str">
        <f t="shared" si="49"/>
        <v/>
      </c>
      <c r="CC45" s="6" t="str">
        <f t="shared" si="50"/>
        <v/>
      </c>
      <c r="CD45" s="6" t="str">
        <f t="shared" si="51"/>
        <v/>
      </c>
      <c r="CE45" s="6" t="str">
        <f t="shared" si="52"/>
        <v/>
      </c>
      <c r="CF45" s="6" t="str">
        <f t="shared" si="53"/>
        <v/>
      </c>
      <c r="CG45" s="6" t="str">
        <f t="shared" si="54"/>
        <v/>
      </c>
      <c r="CH45" s="6" t="str">
        <f t="shared" si="55"/>
        <v/>
      </c>
      <c r="CI45" s="6" t="str">
        <f t="shared" si="56"/>
        <v/>
      </c>
      <c r="CJ45" s="6" t="str">
        <f t="shared" si="57"/>
        <v/>
      </c>
      <c r="CK45" s="6" t="str">
        <f t="shared" si="58"/>
        <v/>
      </c>
      <c r="CL45" s="6" t="str">
        <f t="shared" si="59"/>
        <v/>
      </c>
      <c r="CM45" s="6" t="str">
        <f t="shared" si="60"/>
        <v/>
      </c>
      <c r="CN45" s="6" t="str">
        <f t="shared" si="61"/>
        <v/>
      </c>
      <c r="CO45" s="6" t="str">
        <f t="shared" si="62"/>
        <v/>
      </c>
      <c r="CP45" s="6" t="str">
        <f t="shared" si="63"/>
        <v/>
      </c>
      <c r="CQ45" s="6" t="str">
        <f t="shared" si="64"/>
        <v/>
      </c>
      <c r="CR45" s="6" t="str">
        <f t="shared" si="65"/>
        <v/>
      </c>
      <c r="CS45" s="6" t="str">
        <f t="shared" si="66"/>
        <v/>
      </c>
      <c r="CT45" s="6" t="str">
        <f t="shared" si="67"/>
        <v/>
      </c>
      <c r="CU45" s="6" t="str">
        <f t="shared" si="68"/>
        <v/>
      </c>
      <c r="CV45" s="6" t="str">
        <f t="shared" si="69"/>
        <v/>
      </c>
      <c r="CW45" s="6" t="str">
        <f t="shared" si="70"/>
        <v/>
      </c>
      <c r="CX45" s="6" t="str">
        <f t="shared" si="71"/>
        <v/>
      </c>
      <c r="CY45" s="6" t="str">
        <f t="shared" si="72"/>
        <v/>
      </c>
      <c r="CZ45" s="6" t="str">
        <f t="shared" si="73"/>
        <v/>
      </c>
      <c r="DA45" s="6" t="str">
        <f t="shared" si="74"/>
        <v/>
      </c>
      <c r="DB45" s="6" t="str">
        <f t="shared" si="75"/>
        <v/>
      </c>
      <c r="DC45" s="6" t="str">
        <f t="shared" si="76"/>
        <v/>
      </c>
      <c r="DD45" s="6" t="str">
        <f t="shared" si="77"/>
        <v/>
      </c>
      <c r="DE45" s="6" t="str">
        <f t="shared" si="78"/>
        <v/>
      </c>
      <c r="DF45" s="6" t="str">
        <f t="shared" si="79"/>
        <v/>
      </c>
      <c r="DG45" s="6" t="str">
        <f t="shared" si="80"/>
        <v/>
      </c>
      <c r="DH45" s="6" t="str">
        <f t="shared" si="81"/>
        <v/>
      </c>
      <c r="DI45" s="6" t="str">
        <f t="shared" si="82"/>
        <v/>
      </c>
      <c r="DJ45" s="6" t="str">
        <f t="shared" si="83"/>
        <v/>
      </c>
      <c r="DK45" s="6" t="str">
        <f t="shared" si="84"/>
        <v/>
      </c>
      <c r="DL45" s="6" t="str">
        <f t="shared" si="85"/>
        <v/>
      </c>
      <c r="DM45" s="6" t="str">
        <f t="shared" si="86"/>
        <v/>
      </c>
      <c r="DN45" s="6" t="str">
        <f t="shared" si="87"/>
        <v/>
      </c>
      <c r="DO45" s="6" t="str">
        <f t="shared" si="88"/>
        <v/>
      </c>
      <c r="DP45" s="6" t="str">
        <f t="shared" si="89"/>
        <v/>
      </c>
      <c r="DQ45" s="6" t="str">
        <f t="shared" si="90"/>
        <v/>
      </c>
    </row>
    <row r="46" spans="1:121" x14ac:dyDescent="0.25">
      <c r="A46" s="9">
        <v>39</v>
      </c>
      <c r="B46" s="1"/>
      <c r="C46" s="1"/>
      <c r="D46" s="1"/>
      <c r="E46" s="1"/>
      <c r="F46" s="1"/>
      <c r="G46" s="1"/>
      <c r="H46" s="1"/>
      <c r="I46" s="1"/>
      <c r="J46" s="2" t="str">
        <f t="shared" si="0"/>
        <v/>
      </c>
      <c r="K46" s="3" t="str">
        <f t="shared" si="1"/>
        <v/>
      </c>
      <c r="L46" s="4" t="str">
        <f t="shared" si="2"/>
        <v/>
      </c>
      <c r="M46" s="4" t="str">
        <f t="shared" si="3"/>
        <v/>
      </c>
      <c r="N46" s="5" t="str">
        <f t="shared" si="4"/>
        <v/>
      </c>
      <c r="O46" s="6" t="str">
        <f>IF(J46="OK",(AX46*Forudsætninger!$B$7+BD46*Forudsætninger!$C$7+BJ46*Forudsætninger!$D$7+BP46*Forudsætninger!$E$7+BV46*Forudsætninger!$F$7+CB46*Forudsætninger!$G$7+CH46*Forudsætninger!$H$7+CN46*Forudsætninger!$I$7+CT46*Forudsætninger!$J$7+CZ46*Forudsætninger!$K$7+DF46*Forudsætninger!$L$7+DL46*Forudsætninger!$M$7)/SUM(Forudsætninger!$B$7:$M$7),"")</f>
        <v/>
      </c>
      <c r="P46" s="6" t="str">
        <f>IF(J46="OK",(AY46*Forudsætninger!$B$7+BE46*Forudsætninger!$C$7+BK46*Forudsætninger!$D$7+BQ46*Forudsætninger!$E$7+BW46*Forudsætninger!$F$7+CC46*Forudsætninger!$G$7+CI46*Forudsætninger!$H$7+CO46*Forudsætninger!$I$7+CU46*Forudsætninger!$J$7+DA46*Forudsætninger!$K$7+DG46*Forudsætninger!$L$7+DM46*Forudsætninger!$M$7)/SUM(Forudsætninger!$B$7:$M$7),"")</f>
        <v/>
      </c>
      <c r="Q46" s="6" t="str">
        <f>IF(J46="OK",(AZ46*Forudsætninger!$B$7+BF46*Forudsætninger!$C$7+BL46*Forudsætninger!$D$7+BR46*Forudsætninger!$E$7+BX46*Forudsætninger!$F$7+CD46*Forudsætninger!$G$7+CJ46*Forudsætninger!$H$7+CP46*Forudsætninger!$I$7+CV46*Forudsætninger!$J$7+DB46*Forudsætninger!$K$7+DH46*Forudsætninger!$L$7+DN46*Forudsætninger!$M$7)/SUM(Forudsætninger!$B$7:$M$7),"")</f>
        <v/>
      </c>
      <c r="R46" s="6" t="str">
        <f>IF(J46="OK",(BA46*Forudsætninger!$B$7+BG46*Forudsætninger!$C$7+BM46*Forudsætninger!$D$7+BS46*Forudsætninger!$E$7+BY46*Forudsætninger!$F$7+CE46*Forudsætninger!$G$7+CK46*Forudsætninger!$H$7+CQ46*Forudsætninger!$I$7+CW46*Forudsætninger!$J$7+DC46*Forudsætninger!$K$7+DI46*Forudsætninger!$L$7+DO46*Forudsætninger!$M$7)/SUM(Forudsætninger!$B$7:$M$7),"")</f>
        <v/>
      </c>
      <c r="S46" s="6" t="str">
        <f>IF(J46="OK",(BB46*Forudsætninger!$B$7+BH46*Forudsætninger!$C$7+BN46*Forudsætninger!$D$7+BT46*Forudsætninger!$E$7+BZ46*Forudsætninger!$F$7+CF46*Forudsætninger!$G$7+CL46*Forudsætninger!$H$7+CR46*Forudsætninger!$I$7+CX46*Forudsætninger!$J$7+DD46*Forudsætninger!$K$7+DJ46*Forudsætninger!$L$7+DP46*Forudsætninger!$M$7)/SUM(Forudsætninger!$B$7:$M$7),"")</f>
        <v/>
      </c>
      <c r="T46" s="6" t="str">
        <f>IF(J46="OK",(BC46*Forudsætninger!$B$7+BI46*Forudsætninger!$C$7+BO46*Forudsætninger!$D$7+BU46*Forudsætninger!$E$7+CA46*Forudsætninger!$F$7+CG46*Forudsætninger!$G$7+CM46*Forudsætninger!$H$7+CS46*Forudsætninger!$I$7+CY46*Forudsætninger!$J$7+DE46*Forudsætninger!$K$7+DK46*Forudsætninger!$L$7+DQ46*Forudsætninger!$M$7)/SUM(Forudsætninger!$B$7:$M$7),"")</f>
        <v/>
      </c>
      <c r="U46" s="7" t="str">
        <f>IF(AND(K46="OK",J46="OK"),(O46*3+P46*2+Q46-R46-S46*2-T46*3)*I46*SUM(Forudsætninger!$B$7:$M$7),"")</f>
        <v/>
      </c>
      <c r="V46" s="49" t="str">
        <f t="shared" si="5"/>
        <v/>
      </c>
      <c r="W46" s="49" t="str">
        <f t="shared" si="6"/>
        <v/>
      </c>
      <c r="X46" s="49" t="str">
        <f t="shared" si="7"/>
        <v/>
      </c>
      <c r="Y46" s="49" t="str">
        <f t="shared" si="8"/>
        <v/>
      </c>
      <c r="Z46" s="49" t="str">
        <f t="shared" si="9"/>
        <v/>
      </c>
      <c r="AA46" s="49" t="str">
        <f t="shared" si="10"/>
        <v/>
      </c>
      <c r="AB46" s="49" t="str">
        <f t="shared" si="11"/>
        <v/>
      </c>
      <c r="AC46" s="49" t="str">
        <f t="shared" si="12"/>
        <v/>
      </c>
      <c r="AD46" s="49" t="str">
        <f t="shared" si="13"/>
        <v/>
      </c>
      <c r="AE46" s="49" t="str">
        <f t="shared" si="14"/>
        <v/>
      </c>
      <c r="AF46" s="49" t="str">
        <f t="shared" si="15"/>
        <v/>
      </c>
      <c r="AG46" s="49" t="str">
        <f t="shared" si="16"/>
        <v/>
      </c>
      <c r="AJ46" s="18">
        <f t="shared" si="17"/>
        <v>0</v>
      </c>
      <c r="AK46" s="18">
        <f t="shared" si="18"/>
        <v>0</v>
      </c>
      <c r="AL46" s="18" t="str">
        <f>IF($J46="OK",$AJ46+$AK46-5.5993*($G46*Forudsætninger!B43+$H46*Forudsætninger!B44)/3600,"")</f>
        <v/>
      </c>
      <c r="AM46" s="18" t="str">
        <f>IF($J46="OK",$AJ46+$AK46-5.5993*($G46*Forudsætninger!C43+$H46*Forudsætninger!C44)/3600,"")</f>
        <v/>
      </c>
      <c r="AN46" s="18" t="str">
        <f>IF($J46="OK",$AJ46+$AK46-5.5993*($G46*Forudsætninger!D43+$H46*Forudsætninger!D44)/3600,"")</f>
        <v/>
      </c>
      <c r="AO46" s="18" t="str">
        <f>IF($J46="OK",$AJ46+$AK46-5.5993*($G46*Forudsætninger!E43+$H46*Forudsætninger!E44)/3600,"")</f>
        <v/>
      </c>
      <c r="AP46" s="18" t="str">
        <f>IF($J46="OK",$AJ46+$AK46-5.5993*($G46*Forudsætninger!F43+$H46*Forudsætninger!F44)/3600,"")</f>
        <v/>
      </c>
      <c r="AQ46" s="18" t="str">
        <f>IF($J46="OK",$AJ46+$AK46-5.5993*($G46*Forudsætninger!G43+$H46*Forudsætninger!G44)/3600,"")</f>
        <v/>
      </c>
      <c r="AR46" s="18" t="str">
        <f>IF($J46="OK",$AJ46+$AK46-5.5993*($G46*Forudsætninger!H43+$H46*Forudsætninger!H44)/3600,"")</f>
        <v/>
      </c>
      <c r="AS46" s="18" t="str">
        <f>IF($J46="OK",$AJ46+$AK46-5.5993*($G46*Forudsætninger!I43+$H46*Forudsætninger!I44)/3600,"")</f>
        <v/>
      </c>
      <c r="AT46" s="18" t="str">
        <f>IF($J46="OK",$AJ46+$AK46-5.5993*($G46*Forudsætninger!J43+$H46*Forudsætninger!J44)/3600,"")</f>
        <v/>
      </c>
      <c r="AU46" s="18" t="str">
        <f>IF($J46="OK",$AJ46+$AK46-5.5993*($G46*Forudsætninger!K43+$H46*Forudsætninger!K44)/3600,"")</f>
        <v/>
      </c>
      <c r="AV46" s="18" t="str">
        <f>IF($J46="OK",$AJ46+$AK46-5.5993*($G46*Forudsætninger!L43+$H46*Forudsætninger!L44)/3600,"")</f>
        <v/>
      </c>
      <c r="AW46" s="18" t="str">
        <f>IF($J46="OK",$AJ46+$AK46-5.5993*($G46*Forudsætninger!M43+$H46*Forudsætninger!M44)/3600,"")</f>
        <v/>
      </c>
      <c r="AX46" s="6" t="str">
        <f t="shared" si="19"/>
        <v/>
      </c>
      <c r="AY46" s="6" t="str">
        <f t="shared" si="20"/>
        <v/>
      </c>
      <c r="AZ46" s="6" t="str">
        <f t="shared" si="21"/>
        <v/>
      </c>
      <c r="BA46" s="6" t="str">
        <f t="shared" si="22"/>
        <v/>
      </c>
      <c r="BB46" s="6" t="str">
        <f t="shared" si="23"/>
        <v/>
      </c>
      <c r="BC46" s="6" t="str">
        <f t="shared" si="24"/>
        <v/>
      </c>
      <c r="BD46" s="6" t="str">
        <f t="shared" si="25"/>
        <v/>
      </c>
      <c r="BE46" s="6" t="str">
        <f t="shared" si="26"/>
        <v/>
      </c>
      <c r="BF46" s="6" t="str">
        <f t="shared" si="27"/>
        <v/>
      </c>
      <c r="BG46" s="6" t="str">
        <f t="shared" si="28"/>
        <v/>
      </c>
      <c r="BH46" s="6" t="str">
        <f t="shared" si="29"/>
        <v/>
      </c>
      <c r="BI46" s="6" t="str">
        <f t="shared" si="30"/>
        <v/>
      </c>
      <c r="BJ46" s="6" t="str">
        <f t="shared" si="31"/>
        <v/>
      </c>
      <c r="BK46" s="6" t="str">
        <f t="shared" si="32"/>
        <v/>
      </c>
      <c r="BL46" s="6" t="str">
        <f t="shared" si="33"/>
        <v/>
      </c>
      <c r="BM46" s="6" t="str">
        <f t="shared" si="34"/>
        <v/>
      </c>
      <c r="BN46" s="6" t="str">
        <f t="shared" si="35"/>
        <v/>
      </c>
      <c r="BO46" s="6" t="str">
        <f t="shared" si="36"/>
        <v/>
      </c>
      <c r="BP46" s="6" t="str">
        <f t="shared" si="37"/>
        <v/>
      </c>
      <c r="BQ46" s="6" t="str">
        <f t="shared" si="38"/>
        <v/>
      </c>
      <c r="BR46" s="6" t="str">
        <f t="shared" si="39"/>
        <v/>
      </c>
      <c r="BS46" s="6" t="str">
        <f t="shared" si="40"/>
        <v/>
      </c>
      <c r="BT46" s="6" t="str">
        <f t="shared" si="41"/>
        <v/>
      </c>
      <c r="BU46" s="6" t="str">
        <f t="shared" si="42"/>
        <v/>
      </c>
      <c r="BV46" s="6" t="str">
        <f t="shared" si="43"/>
        <v/>
      </c>
      <c r="BW46" s="6" t="str">
        <f t="shared" si="44"/>
        <v/>
      </c>
      <c r="BX46" s="6" t="str">
        <f t="shared" si="45"/>
        <v/>
      </c>
      <c r="BY46" s="6" t="str">
        <f t="shared" si="46"/>
        <v/>
      </c>
      <c r="BZ46" s="6" t="str">
        <f t="shared" si="47"/>
        <v/>
      </c>
      <c r="CA46" s="6" t="str">
        <f t="shared" si="48"/>
        <v/>
      </c>
      <c r="CB46" s="6" t="str">
        <f t="shared" si="49"/>
        <v/>
      </c>
      <c r="CC46" s="6" t="str">
        <f t="shared" si="50"/>
        <v/>
      </c>
      <c r="CD46" s="6" t="str">
        <f t="shared" si="51"/>
        <v/>
      </c>
      <c r="CE46" s="6" t="str">
        <f t="shared" si="52"/>
        <v/>
      </c>
      <c r="CF46" s="6" t="str">
        <f t="shared" si="53"/>
        <v/>
      </c>
      <c r="CG46" s="6" t="str">
        <f t="shared" si="54"/>
        <v/>
      </c>
      <c r="CH46" s="6" t="str">
        <f t="shared" si="55"/>
        <v/>
      </c>
      <c r="CI46" s="6" t="str">
        <f t="shared" si="56"/>
        <v/>
      </c>
      <c r="CJ46" s="6" t="str">
        <f t="shared" si="57"/>
        <v/>
      </c>
      <c r="CK46" s="6" t="str">
        <f t="shared" si="58"/>
        <v/>
      </c>
      <c r="CL46" s="6" t="str">
        <f t="shared" si="59"/>
        <v/>
      </c>
      <c r="CM46" s="6" t="str">
        <f t="shared" si="60"/>
        <v/>
      </c>
      <c r="CN46" s="6" t="str">
        <f t="shared" si="61"/>
        <v/>
      </c>
      <c r="CO46" s="6" t="str">
        <f t="shared" si="62"/>
        <v/>
      </c>
      <c r="CP46" s="6" t="str">
        <f t="shared" si="63"/>
        <v/>
      </c>
      <c r="CQ46" s="6" t="str">
        <f t="shared" si="64"/>
        <v/>
      </c>
      <c r="CR46" s="6" t="str">
        <f t="shared" si="65"/>
        <v/>
      </c>
      <c r="CS46" s="6" t="str">
        <f t="shared" si="66"/>
        <v/>
      </c>
      <c r="CT46" s="6" t="str">
        <f t="shared" si="67"/>
        <v/>
      </c>
      <c r="CU46" s="6" t="str">
        <f t="shared" si="68"/>
        <v/>
      </c>
      <c r="CV46" s="6" t="str">
        <f t="shared" si="69"/>
        <v/>
      </c>
      <c r="CW46" s="6" t="str">
        <f t="shared" si="70"/>
        <v/>
      </c>
      <c r="CX46" s="6" t="str">
        <f t="shared" si="71"/>
        <v/>
      </c>
      <c r="CY46" s="6" t="str">
        <f t="shared" si="72"/>
        <v/>
      </c>
      <c r="CZ46" s="6" t="str">
        <f t="shared" si="73"/>
        <v/>
      </c>
      <c r="DA46" s="6" t="str">
        <f t="shared" si="74"/>
        <v/>
      </c>
      <c r="DB46" s="6" t="str">
        <f t="shared" si="75"/>
        <v/>
      </c>
      <c r="DC46" s="6" t="str">
        <f t="shared" si="76"/>
        <v/>
      </c>
      <c r="DD46" s="6" t="str">
        <f t="shared" si="77"/>
        <v/>
      </c>
      <c r="DE46" s="6" t="str">
        <f t="shared" si="78"/>
        <v/>
      </c>
      <c r="DF46" s="6" t="str">
        <f t="shared" si="79"/>
        <v/>
      </c>
      <c r="DG46" s="6" t="str">
        <f t="shared" si="80"/>
        <v/>
      </c>
      <c r="DH46" s="6" t="str">
        <f t="shared" si="81"/>
        <v/>
      </c>
      <c r="DI46" s="6" t="str">
        <f t="shared" si="82"/>
        <v/>
      </c>
      <c r="DJ46" s="6" t="str">
        <f t="shared" si="83"/>
        <v/>
      </c>
      <c r="DK46" s="6" t="str">
        <f t="shared" si="84"/>
        <v/>
      </c>
      <c r="DL46" s="6" t="str">
        <f t="shared" si="85"/>
        <v/>
      </c>
      <c r="DM46" s="6" t="str">
        <f t="shared" si="86"/>
        <v/>
      </c>
      <c r="DN46" s="6" t="str">
        <f t="shared" si="87"/>
        <v/>
      </c>
      <c r="DO46" s="6" t="str">
        <f t="shared" si="88"/>
        <v/>
      </c>
      <c r="DP46" s="6" t="str">
        <f t="shared" si="89"/>
        <v/>
      </c>
      <c r="DQ46" s="6" t="str">
        <f t="shared" si="90"/>
        <v/>
      </c>
    </row>
    <row r="47" spans="1:121" x14ac:dyDescent="0.25">
      <c r="A47" s="9">
        <v>40</v>
      </c>
      <c r="B47" s="1"/>
      <c r="C47" s="1"/>
      <c r="D47" s="1"/>
      <c r="E47" s="1"/>
      <c r="F47" s="1"/>
      <c r="G47" s="1"/>
      <c r="H47" s="1"/>
      <c r="I47" s="1"/>
      <c r="J47" s="2" t="str">
        <f t="shared" si="0"/>
        <v/>
      </c>
      <c r="K47" s="3" t="str">
        <f t="shared" si="1"/>
        <v/>
      </c>
      <c r="L47" s="4" t="str">
        <f t="shared" si="2"/>
        <v/>
      </c>
      <c r="M47" s="4" t="str">
        <f t="shared" si="3"/>
        <v/>
      </c>
      <c r="N47" s="5" t="str">
        <f t="shared" si="4"/>
        <v/>
      </c>
      <c r="O47" s="6" t="str">
        <f>IF(J47="OK",(AX47*Forudsætninger!$B$7+BD47*Forudsætninger!$C$7+BJ47*Forudsætninger!$D$7+BP47*Forudsætninger!$E$7+BV47*Forudsætninger!$F$7+CB47*Forudsætninger!$G$7+CH47*Forudsætninger!$H$7+CN47*Forudsætninger!$I$7+CT47*Forudsætninger!$J$7+CZ47*Forudsætninger!$K$7+DF47*Forudsætninger!$L$7+DL47*Forudsætninger!$M$7)/SUM(Forudsætninger!$B$7:$M$7),"")</f>
        <v/>
      </c>
      <c r="P47" s="6" t="str">
        <f>IF(J47="OK",(AY47*Forudsætninger!$B$7+BE47*Forudsætninger!$C$7+BK47*Forudsætninger!$D$7+BQ47*Forudsætninger!$E$7+BW47*Forudsætninger!$F$7+CC47*Forudsætninger!$G$7+CI47*Forudsætninger!$H$7+CO47*Forudsætninger!$I$7+CU47*Forudsætninger!$J$7+DA47*Forudsætninger!$K$7+DG47*Forudsætninger!$L$7+DM47*Forudsætninger!$M$7)/SUM(Forudsætninger!$B$7:$M$7),"")</f>
        <v/>
      </c>
      <c r="Q47" s="6" t="str">
        <f>IF(J47="OK",(AZ47*Forudsætninger!$B$7+BF47*Forudsætninger!$C$7+BL47*Forudsætninger!$D$7+BR47*Forudsætninger!$E$7+BX47*Forudsætninger!$F$7+CD47*Forudsætninger!$G$7+CJ47*Forudsætninger!$H$7+CP47*Forudsætninger!$I$7+CV47*Forudsætninger!$J$7+DB47*Forudsætninger!$K$7+DH47*Forudsætninger!$L$7+DN47*Forudsætninger!$M$7)/SUM(Forudsætninger!$B$7:$M$7),"")</f>
        <v/>
      </c>
      <c r="R47" s="6" t="str">
        <f>IF(J47="OK",(BA47*Forudsætninger!$B$7+BG47*Forudsætninger!$C$7+BM47*Forudsætninger!$D$7+BS47*Forudsætninger!$E$7+BY47*Forudsætninger!$F$7+CE47*Forudsætninger!$G$7+CK47*Forudsætninger!$H$7+CQ47*Forudsætninger!$I$7+CW47*Forudsætninger!$J$7+DC47*Forudsætninger!$K$7+DI47*Forudsætninger!$L$7+DO47*Forudsætninger!$M$7)/SUM(Forudsætninger!$B$7:$M$7),"")</f>
        <v/>
      </c>
      <c r="S47" s="6" t="str">
        <f>IF(J47="OK",(BB47*Forudsætninger!$B$7+BH47*Forudsætninger!$C$7+BN47*Forudsætninger!$D$7+BT47*Forudsætninger!$E$7+BZ47*Forudsætninger!$F$7+CF47*Forudsætninger!$G$7+CL47*Forudsætninger!$H$7+CR47*Forudsætninger!$I$7+CX47*Forudsætninger!$J$7+DD47*Forudsætninger!$K$7+DJ47*Forudsætninger!$L$7+DP47*Forudsætninger!$M$7)/SUM(Forudsætninger!$B$7:$M$7),"")</f>
        <v/>
      </c>
      <c r="T47" s="6" t="str">
        <f>IF(J47="OK",(BC47*Forudsætninger!$B$7+BI47*Forudsætninger!$C$7+BO47*Forudsætninger!$D$7+BU47*Forudsætninger!$E$7+CA47*Forudsætninger!$F$7+CG47*Forudsætninger!$G$7+CM47*Forudsætninger!$H$7+CS47*Forudsætninger!$I$7+CY47*Forudsætninger!$J$7+DE47*Forudsætninger!$K$7+DK47*Forudsætninger!$L$7+DQ47*Forudsætninger!$M$7)/SUM(Forudsætninger!$B$7:$M$7),"")</f>
        <v/>
      </c>
      <c r="U47" s="7" t="str">
        <f>IF(AND(K47="OK",J47="OK"),(O47*3+P47*2+Q47-R47-S47*2-T47*3)*I47*SUM(Forudsætninger!$B$7:$M$7),"")</f>
        <v/>
      </c>
      <c r="V47" s="49" t="str">
        <f t="shared" si="5"/>
        <v/>
      </c>
      <c r="W47" s="49" t="str">
        <f t="shared" si="6"/>
        <v/>
      </c>
      <c r="X47" s="49" t="str">
        <f t="shared" si="7"/>
        <v/>
      </c>
      <c r="Y47" s="49" t="str">
        <f t="shared" si="8"/>
        <v/>
      </c>
      <c r="Z47" s="49" t="str">
        <f t="shared" si="9"/>
        <v/>
      </c>
      <c r="AA47" s="49" t="str">
        <f t="shared" si="10"/>
        <v/>
      </c>
      <c r="AB47" s="49" t="str">
        <f t="shared" si="11"/>
        <v/>
      </c>
      <c r="AC47" s="49" t="str">
        <f t="shared" si="12"/>
        <v/>
      </c>
      <c r="AD47" s="49" t="str">
        <f t="shared" si="13"/>
        <v/>
      </c>
      <c r="AE47" s="49" t="str">
        <f t="shared" si="14"/>
        <v/>
      </c>
      <c r="AF47" s="49" t="str">
        <f t="shared" si="15"/>
        <v/>
      </c>
      <c r="AG47" s="49" t="str">
        <f t="shared" si="16"/>
        <v/>
      </c>
      <c r="AJ47" s="18">
        <f t="shared" si="17"/>
        <v>0</v>
      </c>
      <c r="AK47" s="18">
        <f t="shared" si="18"/>
        <v>0</v>
      </c>
      <c r="AL47" s="18" t="str">
        <f>IF($J47="OK",$AJ47+$AK47-5.5993*($G47*Forudsætninger!B44+$H47*Forudsætninger!B45)/3600,"")</f>
        <v/>
      </c>
      <c r="AM47" s="18" t="str">
        <f>IF($J47="OK",$AJ47+$AK47-5.5993*($G47*Forudsætninger!C44+$H47*Forudsætninger!C45)/3600,"")</f>
        <v/>
      </c>
      <c r="AN47" s="18" t="str">
        <f>IF($J47="OK",$AJ47+$AK47-5.5993*($G47*Forudsætninger!D44+$H47*Forudsætninger!D45)/3600,"")</f>
        <v/>
      </c>
      <c r="AO47" s="18" t="str">
        <f>IF($J47="OK",$AJ47+$AK47-5.5993*($G47*Forudsætninger!E44+$H47*Forudsætninger!E45)/3600,"")</f>
        <v/>
      </c>
      <c r="AP47" s="18" t="str">
        <f>IF($J47="OK",$AJ47+$AK47-5.5993*($G47*Forudsætninger!F44+$H47*Forudsætninger!F45)/3600,"")</f>
        <v/>
      </c>
      <c r="AQ47" s="18" t="str">
        <f>IF($J47="OK",$AJ47+$AK47-5.5993*($G47*Forudsætninger!G44+$H47*Forudsætninger!G45)/3600,"")</f>
        <v/>
      </c>
      <c r="AR47" s="18" t="str">
        <f>IF($J47="OK",$AJ47+$AK47-5.5993*($G47*Forudsætninger!H44+$H47*Forudsætninger!H45)/3600,"")</f>
        <v/>
      </c>
      <c r="AS47" s="18" t="str">
        <f>IF($J47="OK",$AJ47+$AK47-5.5993*($G47*Forudsætninger!I44+$H47*Forudsætninger!I45)/3600,"")</f>
        <v/>
      </c>
      <c r="AT47" s="18" t="str">
        <f>IF($J47="OK",$AJ47+$AK47-5.5993*($G47*Forudsætninger!J44+$H47*Forudsætninger!J45)/3600,"")</f>
        <v/>
      </c>
      <c r="AU47" s="18" t="str">
        <f>IF($J47="OK",$AJ47+$AK47-5.5993*($G47*Forudsætninger!K44+$H47*Forudsætninger!K45)/3600,"")</f>
        <v/>
      </c>
      <c r="AV47" s="18" t="str">
        <f>IF($J47="OK",$AJ47+$AK47-5.5993*($G47*Forudsætninger!L44+$H47*Forudsætninger!L45)/3600,"")</f>
        <v/>
      </c>
      <c r="AW47" s="18" t="str">
        <f>IF($J47="OK",$AJ47+$AK47-5.5993*($G47*Forudsætninger!M44+$H47*Forudsætninger!M45)/3600,"")</f>
        <v/>
      </c>
      <c r="AX47" s="6" t="str">
        <f t="shared" si="19"/>
        <v/>
      </c>
      <c r="AY47" s="6" t="str">
        <f t="shared" si="20"/>
        <v/>
      </c>
      <c r="AZ47" s="6" t="str">
        <f t="shared" si="21"/>
        <v/>
      </c>
      <c r="BA47" s="6" t="str">
        <f t="shared" si="22"/>
        <v/>
      </c>
      <c r="BB47" s="6" t="str">
        <f t="shared" si="23"/>
        <v/>
      </c>
      <c r="BC47" s="6" t="str">
        <f t="shared" si="24"/>
        <v/>
      </c>
      <c r="BD47" s="6" t="str">
        <f t="shared" si="25"/>
        <v/>
      </c>
      <c r="BE47" s="6" t="str">
        <f t="shared" si="26"/>
        <v/>
      </c>
      <c r="BF47" s="6" t="str">
        <f t="shared" si="27"/>
        <v/>
      </c>
      <c r="BG47" s="6" t="str">
        <f t="shared" si="28"/>
        <v/>
      </c>
      <c r="BH47" s="6" t="str">
        <f t="shared" si="29"/>
        <v/>
      </c>
      <c r="BI47" s="6" t="str">
        <f t="shared" si="30"/>
        <v/>
      </c>
      <c r="BJ47" s="6" t="str">
        <f t="shared" si="31"/>
        <v/>
      </c>
      <c r="BK47" s="6" t="str">
        <f t="shared" si="32"/>
        <v/>
      </c>
      <c r="BL47" s="6" t="str">
        <f t="shared" si="33"/>
        <v/>
      </c>
      <c r="BM47" s="6" t="str">
        <f t="shared" si="34"/>
        <v/>
      </c>
      <c r="BN47" s="6" t="str">
        <f t="shared" si="35"/>
        <v/>
      </c>
      <c r="BO47" s="6" t="str">
        <f t="shared" si="36"/>
        <v/>
      </c>
      <c r="BP47" s="6" t="str">
        <f t="shared" si="37"/>
        <v/>
      </c>
      <c r="BQ47" s="6" t="str">
        <f t="shared" si="38"/>
        <v/>
      </c>
      <c r="BR47" s="6" t="str">
        <f t="shared" si="39"/>
        <v/>
      </c>
      <c r="BS47" s="6" t="str">
        <f t="shared" si="40"/>
        <v/>
      </c>
      <c r="BT47" s="6" t="str">
        <f t="shared" si="41"/>
        <v/>
      </c>
      <c r="BU47" s="6" t="str">
        <f t="shared" si="42"/>
        <v/>
      </c>
      <c r="BV47" s="6" t="str">
        <f t="shared" si="43"/>
        <v/>
      </c>
      <c r="BW47" s="6" t="str">
        <f t="shared" si="44"/>
        <v/>
      </c>
      <c r="BX47" s="6" t="str">
        <f t="shared" si="45"/>
        <v/>
      </c>
      <c r="BY47" s="6" t="str">
        <f t="shared" si="46"/>
        <v/>
      </c>
      <c r="BZ47" s="6" t="str">
        <f t="shared" si="47"/>
        <v/>
      </c>
      <c r="CA47" s="6" t="str">
        <f t="shared" si="48"/>
        <v/>
      </c>
      <c r="CB47" s="6" t="str">
        <f t="shared" si="49"/>
        <v/>
      </c>
      <c r="CC47" s="6" t="str">
        <f t="shared" si="50"/>
        <v/>
      </c>
      <c r="CD47" s="6" t="str">
        <f t="shared" si="51"/>
        <v/>
      </c>
      <c r="CE47" s="6" t="str">
        <f t="shared" si="52"/>
        <v/>
      </c>
      <c r="CF47" s="6" t="str">
        <f t="shared" si="53"/>
        <v/>
      </c>
      <c r="CG47" s="6" t="str">
        <f t="shared" si="54"/>
        <v/>
      </c>
      <c r="CH47" s="6" t="str">
        <f t="shared" si="55"/>
        <v/>
      </c>
      <c r="CI47" s="6" t="str">
        <f t="shared" si="56"/>
        <v/>
      </c>
      <c r="CJ47" s="6" t="str">
        <f t="shared" si="57"/>
        <v/>
      </c>
      <c r="CK47" s="6" t="str">
        <f t="shared" si="58"/>
        <v/>
      </c>
      <c r="CL47" s="6" t="str">
        <f t="shared" si="59"/>
        <v/>
      </c>
      <c r="CM47" s="6" t="str">
        <f t="shared" si="60"/>
        <v/>
      </c>
      <c r="CN47" s="6" t="str">
        <f t="shared" si="61"/>
        <v/>
      </c>
      <c r="CO47" s="6" t="str">
        <f t="shared" si="62"/>
        <v/>
      </c>
      <c r="CP47" s="6" t="str">
        <f t="shared" si="63"/>
        <v/>
      </c>
      <c r="CQ47" s="6" t="str">
        <f t="shared" si="64"/>
        <v/>
      </c>
      <c r="CR47" s="6" t="str">
        <f t="shared" si="65"/>
        <v/>
      </c>
      <c r="CS47" s="6" t="str">
        <f t="shared" si="66"/>
        <v/>
      </c>
      <c r="CT47" s="6" t="str">
        <f t="shared" si="67"/>
        <v/>
      </c>
      <c r="CU47" s="6" t="str">
        <f t="shared" si="68"/>
        <v/>
      </c>
      <c r="CV47" s="6" t="str">
        <f t="shared" si="69"/>
        <v/>
      </c>
      <c r="CW47" s="6" t="str">
        <f t="shared" si="70"/>
        <v/>
      </c>
      <c r="CX47" s="6" t="str">
        <f t="shared" si="71"/>
        <v/>
      </c>
      <c r="CY47" s="6" t="str">
        <f t="shared" si="72"/>
        <v/>
      </c>
      <c r="CZ47" s="6" t="str">
        <f t="shared" si="73"/>
        <v/>
      </c>
      <c r="DA47" s="6" t="str">
        <f t="shared" si="74"/>
        <v/>
      </c>
      <c r="DB47" s="6" t="str">
        <f t="shared" si="75"/>
        <v/>
      </c>
      <c r="DC47" s="6" t="str">
        <f t="shared" si="76"/>
        <v/>
      </c>
      <c r="DD47" s="6" t="str">
        <f t="shared" si="77"/>
        <v/>
      </c>
      <c r="DE47" s="6" t="str">
        <f t="shared" si="78"/>
        <v/>
      </c>
      <c r="DF47" s="6" t="str">
        <f t="shared" si="79"/>
        <v/>
      </c>
      <c r="DG47" s="6" t="str">
        <f t="shared" si="80"/>
        <v/>
      </c>
      <c r="DH47" s="6" t="str">
        <f t="shared" si="81"/>
        <v/>
      </c>
      <c r="DI47" s="6" t="str">
        <f t="shared" si="82"/>
        <v/>
      </c>
      <c r="DJ47" s="6" t="str">
        <f t="shared" si="83"/>
        <v/>
      </c>
      <c r="DK47" s="6" t="str">
        <f t="shared" si="84"/>
        <v/>
      </c>
      <c r="DL47" s="6" t="str">
        <f t="shared" si="85"/>
        <v/>
      </c>
      <c r="DM47" s="6" t="str">
        <f t="shared" si="86"/>
        <v/>
      </c>
      <c r="DN47" s="6" t="str">
        <f t="shared" si="87"/>
        <v/>
      </c>
      <c r="DO47" s="6" t="str">
        <f t="shared" si="88"/>
        <v/>
      </c>
      <c r="DP47" s="6" t="str">
        <f t="shared" si="89"/>
        <v/>
      </c>
      <c r="DQ47" s="6" t="str">
        <f t="shared" si="90"/>
        <v/>
      </c>
    </row>
    <row r="48" spans="1:121" x14ac:dyDescent="0.25">
      <c r="A48" s="9">
        <v>41</v>
      </c>
      <c r="B48" s="1"/>
      <c r="C48" s="1"/>
      <c r="D48" s="1"/>
      <c r="E48" s="1"/>
      <c r="F48" s="1"/>
      <c r="G48" s="1"/>
      <c r="H48" s="1"/>
      <c r="I48" s="1"/>
      <c r="J48" s="2" t="str">
        <f t="shared" si="0"/>
        <v/>
      </c>
      <c r="K48" s="3" t="str">
        <f t="shared" si="1"/>
        <v/>
      </c>
      <c r="L48" s="4" t="str">
        <f t="shared" si="2"/>
        <v/>
      </c>
      <c r="M48" s="4" t="str">
        <f t="shared" si="3"/>
        <v/>
      </c>
      <c r="N48" s="5" t="str">
        <f t="shared" si="4"/>
        <v/>
      </c>
      <c r="O48" s="6" t="str">
        <f>IF(J48="OK",(AX48*Forudsætninger!$B$7+BD48*Forudsætninger!$C$7+BJ48*Forudsætninger!$D$7+BP48*Forudsætninger!$E$7+BV48*Forudsætninger!$F$7+CB48*Forudsætninger!$G$7+CH48*Forudsætninger!$H$7+CN48*Forudsætninger!$I$7+CT48*Forudsætninger!$J$7+CZ48*Forudsætninger!$K$7+DF48*Forudsætninger!$L$7+DL48*Forudsætninger!$M$7)/SUM(Forudsætninger!$B$7:$M$7),"")</f>
        <v/>
      </c>
      <c r="P48" s="6" t="str">
        <f>IF(J48="OK",(AY48*Forudsætninger!$B$7+BE48*Forudsætninger!$C$7+BK48*Forudsætninger!$D$7+BQ48*Forudsætninger!$E$7+BW48*Forudsætninger!$F$7+CC48*Forudsætninger!$G$7+CI48*Forudsætninger!$H$7+CO48*Forudsætninger!$I$7+CU48*Forudsætninger!$J$7+DA48*Forudsætninger!$K$7+DG48*Forudsætninger!$L$7+DM48*Forudsætninger!$M$7)/SUM(Forudsætninger!$B$7:$M$7),"")</f>
        <v/>
      </c>
      <c r="Q48" s="6" t="str">
        <f>IF(J48="OK",(AZ48*Forudsætninger!$B$7+BF48*Forudsætninger!$C$7+BL48*Forudsætninger!$D$7+BR48*Forudsætninger!$E$7+BX48*Forudsætninger!$F$7+CD48*Forudsætninger!$G$7+CJ48*Forudsætninger!$H$7+CP48*Forudsætninger!$I$7+CV48*Forudsætninger!$J$7+DB48*Forudsætninger!$K$7+DH48*Forudsætninger!$L$7+DN48*Forudsætninger!$M$7)/SUM(Forudsætninger!$B$7:$M$7),"")</f>
        <v/>
      </c>
      <c r="R48" s="6" t="str">
        <f>IF(J48="OK",(BA48*Forudsætninger!$B$7+BG48*Forudsætninger!$C$7+BM48*Forudsætninger!$D$7+BS48*Forudsætninger!$E$7+BY48*Forudsætninger!$F$7+CE48*Forudsætninger!$G$7+CK48*Forudsætninger!$H$7+CQ48*Forudsætninger!$I$7+CW48*Forudsætninger!$J$7+DC48*Forudsætninger!$K$7+DI48*Forudsætninger!$L$7+DO48*Forudsætninger!$M$7)/SUM(Forudsætninger!$B$7:$M$7),"")</f>
        <v/>
      </c>
      <c r="S48" s="6" t="str">
        <f>IF(J48="OK",(BB48*Forudsætninger!$B$7+BH48*Forudsætninger!$C$7+BN48*Forudsætninger!$D$7+BT48*Forudsætninger!$E$7+BZ48*Forudsætninger!$F$7+CF48*Forudsætninger!$G$7+CL48*Forudsætninger!$H$7+CR48*Forudsætninger!$I$7+CX48*Forudsætninger!$J$7+DD48*Forudsætninger!$K$7+DJ48*Forudsætninger!$L$7+DP48*Forudsætninger!$M$7)/SUM(Forudsætninger!$B$7:$M$7),"")</f>
        <v/>
      </c>
      <c r="T48" s="6" t="str">
        <f>IF(J48="OK",(BC48*Forudsætninger!$B$7+BI48*Forudsætninger!$C$7+BO48*Forudsætninger!$D$7+BU48*Forudsætninger!$E$7+CA48*Forudsætninger!$F$7+CG48*Forudsætninger!$G$7+CM48*Forudsætninger!$H$7+CS48*Forudsætninger!$I$7+CY48*Forudsætninger!$J$7+DE48*Forudsætninger!$K$7+DK48*Forudsætninger!$L$7+DQ48*Forudsætninger!$M$7)/SUM(Forudsætninger!$B$7:$M$7),"")</f>
        <v/>
      </c>
      <c r="U48" s="7" t="str">
        <f>IF(AND(K48="OK",J48="OK"),(O48*3+P48*2+Q48-R48-S48*2-T48*3)*I48*SUM(Forudsætninger!$B$7:$M$7),"")</f>
        <v/>
      </c>
      <c r="V48" s="49" t="str">
        <f t="shared" si="5"/>
        <v/>
      </c>
      <c r="W48" s="49" t="str">
        <f t="shared" si="6"/>
        <v/>
      </c>
      <c r="X48" s="49" t="str">
        <f t="shared" si="7"/>
        <v/>
      </c>
      <c r="Y48" s="49" t="str">
        <f t="shared" si="8"/>
        <v/>
      </c>
      <c r="Z48" s="49" t="str">
        <f t="shared" si="9"/>
        <v/>
      </c>
      <c r="AA48" s="49" t="str">
        <f t="shared" si="10"/>
        <v/>
      </c>
      <c r="AB48" s="49" t="str">
        <f t="shared" si="11"/>
        <v/>
      </c>
      <c r="AC48" s="49" t="str">
        <f t="shared" si="12"/>
        <v/>
      </c>
      <c r="AD48" s="49" t="str">
        <f t="shared" si="13"/>
        <v/>
      </c>
      <c r="AE48" s="49" t="str">
        <f t="shared" si="14"/>
        <v/>
      </c>
      <c r="AF48" s="49" t="str">
        <f t="shared" si="15"/>
        <v/>
      </c>
      <c r="AG48" s="49" t="str">
        <f t="shared" si="16"/>
        <v/>
      </c>
      <c r="AJ48" s="18">
        <f t="shared" si="17"/>
        <v>0</v>
      </c>
      <c r="AK48" s="18">
        <f t="shared" si="18"/>
        <v>0</v>
      </c>
      <c r="AL48" s="18" t="str">
        <f>IF($J48="OK",$AJ48+$AK48-5.5993*($G48*Forudsætninger!B45+$H48*Forudsætninger!B46)/3600,"")</f>
        <v/>
      </c>
      <c r="AM48" s="18" t="str">
        <f>IF($J48="OK",$AJ48+$AK48-5.5993*($G48*Forudsætninger!C45+$H48*Forudsætninger!C46)/3600,"")</f>
        <v/>
      </c>
      <c r="AN48" s="18" t="str">
        <f>IF($J48="OK",$AJ48+$AK48-5.5993*($G48*Forudsætninger!D45+$H48*Forudsætninger!D46)/3600,"")</f>
        <v/>
      </c>
      <c r="AO48" s="18" t="str">
        <f>IF($J48="OK",$AJ48+$AK48-5.5993*($G48*Forudsætninger!E45+$H48*Forudsætninger!E46)/3600,"")</f>
        <v/>
      </c>
      <c r="AP48" s="18" t="str">
        <f>IF($J48="OK",$AJ48+$AK48-5.5993*($G48*Forudsætninger!F45+$H48*Forudsætninger!F46)/3600,"")</f>
        <v/>
      </c>
      <c r="AQ48" s="18" t="str">
        <f>IF($J48="OK",$AJ48+$AK48-5.5993*($G48*Forudsætninger!G45+$H48*Forudsætninger!G46)/3600,"")</f>
        <v/>
      </c>
      <c r="AR48" s="18" t="str">
        <f>IF($J48="OK",$AJ48+$AK48-5.5993*($G48*Forudsætninger!H45+$H48*Forudsætninger!H46)/3600,"")</f>
        <v/>
      </c>
      <c r="AS48" s="18" t="str">
        <f>IF($J48="OK",$AJ48+$AK48-5.5993*($G48*Forudsætninger!I45+$H48*Forudsætninger!I46)/3600,"")</f>
        <v/>
      </c>
      <c r="AT48" s="18" t="str">
        <f>IF($J48="OK",$AJ48+$AK48-5.5993*($G48*Forudsætninger!J45+$H48*Forudsætninger!J46)/3600,"")</f>
        <v/>
      </c>
      <c r="AU48" s="18" t="str">
        <f>IF($J48="OK",$AJ48+$AK48-5.5993*($G48*Forudsætninger!K45+$H48*Forudsætninger!K46)/3600,"")</f>
        <v/>
      </c>
      <c r="AV48" s="18" t="str">
        <f>IF($J48="OK",$AJ48+$AK48-5.5993*($G48*Forudsætninger!L45+$H48*Forudsætninger!L46)/3600,"")</f>
        <v/>
      </c>
      <c r="AW48" s="18" t="str">
        <f>IF($J48="OK",$AJ48+$AK48-5.5993*($G48*Forudsætninger!M45+$H48*Forudsætninger!M46)/3600,"")</f>
        <v/>
      </c>
      <c r="AX48" s="6" t="str">
        <f t="shared" si="19"/>
        <v/>
      </c>
      <c r="AY48" s="6" t="str">
        <f t="shared" si="20"/>
        <v/>
      </c>
      <c r="AZ48" s="6" t="str">
        <f t="shared" si="21"/>
        <v/>
      </c>
      <c r="BA48" s="6" t="str">
        <f t="shared" si="22"/>
        <v/>
      </c>
      <c r="BB48" s="6" t="str">
        <f t="shared" si="23"/>
        <v/>
      </c>
      <c r="BC48" s="6" t="str">
        <f t="shared" si="24"/>
        <v/>
      </c>
      <c r="BD48" s="6" t="str">
        <f t="shared" si="25"/>
        <v/>
      </c>
      <c r="BE48" s="6" t="str">
        <f t="shared" si="26"/>
        <v/>
      </c>
      <c r="BF48" s="6" t="str">
        <f t="shared" si="27"/>
        <v/>
      </c>
      <c r="BG48" s="6" t="str">
        <f t="shared" si="28"/>
        <v/>
      </c>
      <c r="BH48" s="6" t="str">
        <f t="shared" si="29"/>
        <v/>
      </c>
      <c r="BI48" s="6" t="str">
        <f t="shared" si="30"/>
        <v/>
      </c>
      <c r="BJ48" s="6" t="str">
        <f t="shared" si="31"/>
        <v/>
      </c>
      <c r="BK48" s="6" t="str">
        <f t="shared" si="32"/>
        <v/>
      </c>
      <c r="BL48" s="6" t="str">
        <f t="shared" si="33"/>
        <v/>
      </c>
      <c r="BM48" s="6" t="str">
        <f t="shared" si="34"/>
        <v/>
      </c>
      <c r="BN48" s="6" t="str">
        <f t="shared" si="35"/>
        <v/>
      </c>
      <c r="BO48" s="6" t="str">
        <f t="shared" si="36"/>
        <v/>
      </c>
      <c r="BP48" s="6" t="str">
        <f t="shared" si="37"/>
        <v/>
      </c>
      <c r="BQ48" s="6" t="str">
        <f t="shared" si="38"/>
        <v/>
      </c>
      <c r="BR48" s="6" t="str">
        <f t="shared" si="39"/>
        <v/>
      </c>
      <c r="BS48" s="6" t="str">
        <f t="shared" si="40"/>
        <v/>
      </c>
      <c r="BT48" s="6" t="str">
        <f t="shared" si="41"/>
        <v/>
      </c>
      <c r="BU48" s="6" t="str">
        <f t="shared" si="42"/>
        <v/>
      </c>
      <c r="BV48" s="6" t="str">
        <f t="shared" si="43"/>
        <v/>
      </c>
      <c r="BW48" s="6" t="str">
        <f t="shared" si="44"/>
        <v/>
      </c>
      <c r="BX48" s="6" t="str">
        <f t="shared" si="45"/>
        <v/>
      </c>
      <c r="BY48" s="6" t="str">
        <f t="shared" si="46"/>
        <v/>
      </c>
      <c r="BZ48" s="6" t="str">
        <f t="shared" si="47"/>
        <v/>
      </c>
      <c r="CA48" s="6" t="str">
        <f t="shared" si="48"/>
        <v/>
      </c>
      <c r="CB48" s="6" t="str">
        <f t="shared" si="49"/>
        <v/>
      </c>
      <c r="CC48" s="6" t="str">
        <f t="shared" si="50"/>
        <v/>
      </c>
      <c r="CD48" s="6" t="str">
        <f t="shared" si="51"/>
        <v/>
      </c>
      <c r="CE48" s="6" t="str">
        <f t="shared" si="52"/>
        <v/>
      </c>
      <c r="CF48" s="6" t="str">
        <f t="shared" si="53"/>
        <v/>
      </c>
      <c r="CG48" s="6" t="str">
        <f t="shared" si="54"/>
        <v/>
      </c>
      <c r="CH48" s="6" t="str">
        <f t="shared" si="55"/>
        <v/>
      </c>
      <c r="CI48" s="6" t="str">
        <f t="shared" si="56"/>
        <v/>
      </c>
      <c r="CJ48" s="6" t="str">
        <f t="shared" si="57"/>
        <v/>
      </c>
      <c r="CK48" s="6" t="str">
        <f t="shared" si="58"/>
        <v/>
      </c>
      <c r="CL48" s="6" t="str">
        <f t="shared" si="59"/>
        <v/>
      </c>
      <c r="CM48" s="6" t="str">
        <f t="shared" si="60"/>
        <v/>
      </c>
      <c r="CN48" s="6" t="str">
        <f t="shared" si="61"/>
        <v/>
      </c>
      <c r="CO48" s="6" t="str">
        <f t="shared" si="62"/>
        <v/>
      </c>
      <c r="CP48" s="6" t="str">
        <f t="shared" si="63"/>
        <v/>
      </c>
      <c r="CQ48" s="6" t="str">
        <f t="shared" si="64"/>
        <v/>
      </c>
      <c r="CR48" s="6" t="str">
        <f t="shared" si="65"/>
        <v/>
      </c>
      <c r="CS48" s="6" t="str">
        <f t="shared" si="66"/>
        <v/>
      </c>
      <c r="CT48" s="6" t="str">
        <f t="shared" si="67"/>
        <v/>
      </c>
      <c r="CU48" s="6" t="str">
        <f t="shared" si="68"/>
        <v/>
      </c>
      <c r="CV48" s="6" t="str">
        <f t="shared" si="69"/>
        <v/>
      </c>
      <c r="CW48" s="6" t="str">
        <f t="shared" si="70"/>
        <v/>
      </c>
      <c r="CX48" s="6" t="str">
        <f t="shared" si="71"/>
        <v/>
      </c>
      <c r="CY48" s="6" t="str">
        <f t="shared" si="72"/>
        <v/>
      </c>
      <c r="CZ48" s="6" t="str">
        <f t="shared" si="73"/>
        <v/>
      </c>
      <c r="DA48" s="6" t="str">
        <f t="shared" si="74"/>
        <v/>
      </c>
      <c r="DB48" s="6" t="str">
        <f t="shared" si="75"/>
        <v/>
      </c>
      <c r="DC48" s="6" t="str">
        <f t="shared" si="76"/>
        <v/>
      </c>
      <c r="DD48" s="6" t="str">
        <f t="shared" si="77"/>
        <v/>
      </c>
      <c r="DE48" s="6" t="str">
        <f t="shared" si="78"/>
        <v/>
      </c>
      <c r="DF48" s="6" t="str">
        <f t="shared" si="79"/>
        <v/>
      </c>
      <c r="DG48" s="6" t="str">
        <f t="shared" si="80"/>
        <v/>
      </c>
      <c r="DH48" s="6" t="str">
        <f t="shared" si="81"/>
        <v/>
      </c>
      <c r="DI48" s="6" t="str">
        <f t="shared" si="82"/>
        <v/>
      </c>
      <c r="DJ48" s="6" t="str">
        <f t="shared" si="83"/>
        <v/>
      </c>
      <c r="DK48" s="6" t="str">
        <f t="shared" si="84"/>
        <v/>
      </c>
      <c r="DL48" s="6" t="str">
        <f t="shared" si="85"/>
        <v/>
      </c>
      <c r="DM48" s="6" t="str">
        <f t="shared" si="86"/>
        <v/>
      </c>
      <c r="DN48" s="6" t="str">
        <f t="shared" si="87"/>
        <v/>
      </c>
      <c r="DO48" s="6" t="str">
        <f t="shared" si="88"/>
        <v/>
      </c>
      <c r="DP48" s="6" t="str">
        <f t="shared" si="89"/>
        <v/>
      </c>
      <c r="DQ48" s="6" t="str">
        <f t="shared" si="90"/>
        <v/>
      </c>
    </row>
    <row r="49" spans="1:121" x14ac:dyDescent="0.25">
      <c r="A49" s="9">
        <v>42</v>
      </c>
      <c r="B49" s="1"/>
      <c r="C49" s="1"/>
      <c r="D49" s="1"/>
      <c r="E49" s="1"/>
      <c r="F49" s="1"/>
      <c r="G49" s="1"/>
      <c r="H49" s="1"/>
      <c r="I49" s="1"/>
      <c r="J49" s="2" t="str">
        <f t="shared" si="0"/>
        <v/>
      </c>
      <c r="K49" s="3" t="str">
        <f t="shared" si="1"/>
        <v/>
      </c>
      <c r="L49" s="4" t="str">
        <f t="shared" si="2"/>
        <v/>
      </c>
      <c r="M49" s="4" t="str">
        <f t="shared" si="3"/>
        <v/>
      </c>
      <c r="N49" s="5" t="str">
        <f t="shared" si="4"/>
        <v/>
      </c>
      <c r="O49" s="6" t="str">
        <f>IF(J49="OK",(AX49*Forudsætninger!$B$7+BD49*Forudsætninger!$C$7+BJ49*Forudsætninger!$D$7+BP49*Forudsætninger!$E$7+BV49*Forudsætninger!$F$7+CB49*Forudsætninger!$G$7+CH49*Forudsætninger!$H$7+CN49*Forudsætninger!$I$7+CT49*Forudsætninger!$J$7+CZ49*Forudsætninger!$K$7+DF49*Forudsætninger!$L$7+DL49*Forudsætninger!$M$7)/SUM(Forudsætninger!$B$7:$M$7),"")</f>
        <v/>
      </c>
      <c r="P49" s="6" t="str">
        <f>IF(J49="OK",(AY49*Forudsætninger!$B$7+BE49*Forudsætninger!$C$7+BK49*Forudsætninger!$D$7+BQ49*Forudsætninger!$E$7+BW49*Forudsætninger!$F$7+CC49*Forudsætninger!$G$7+CI49*Forudsætninger!$H$7+CO49*Forudsætninger!$I$7+CU49*Forudsætninger!$J$7+DA49*Forudsætninger!$K$7+DG49*Forudsætninger!$L$7+DM49*Forudsætninger!$M$7)/SUM(Forudsætninger!$B$7:$M$7),"")</f>
        <v/>
      </c>
      <c r="Q49" s="6" t="str">
        <f>IF(J49="OK",(AZ49*Forudsætninger!$B$7+BF49*Forudsætninger!$C$7+BL49*Forudsætninger!$D$7+BR49*Forudsætninger!$E$7+BX49*Forudsætninger!$F$7+CD49*Forudsætninger!$G$7+CJ49*Forudsætninger!$H$7+CP49*Forudsætninger!$I$7+CV49*Forudsætninger!$J$7+DB49*Forudsætninger!$K$7+DH49*Forudsætninger!$L$7+DN49*Forudsætninger!$M$7)/SUM(Forudsætninger!$B$7:$M$7),"")</f>
        <v/>
      </c>
      <c r="R49" s="6" t="str">
        <f>IF(J49="OK",(BA49*Forudsætninger!$B$7+BG49*Forudsætninger!$C$7+BM49*Forudsætninger!$D$7+BS49*Forudsætninger!$E$7+BY49*Forudsætninger!$F$7+CE49*Forudsætninger!$G$7+CK49*Forudsætninger!$H$7+CQ49*Forudsætninger!$I$7+CW49*Forudsætninger!$J$7+DC49*Forudsætninger!$K$7+DI49*Forudsætninger!$L$7+DO49*Forudsætninger!$M$7)/SUM(Forudsætninger!$B$7:$M$7),"")</f>
        <v/>
      </c>
      <c r="S49" s="6" t="str">
        <f>IF(J49="OK",(BB49*Forudsætninger!$B$7+BH49*Forudsætninger!$C$7+BN49*Forudsætninger!$D$7+BT49*Forudsætninger!$E$7+BZ49*Forudsætninger!$F$7+CF49*Forudsætninger!$G$7+CL49*Forudsætninger!$H$7+CR49*Forudsætninger!$I$7+CX49*Forudsætninger!$J$7+DD49*Forudsætninger!$K$7+DJ49*Forudsætninger!$L$7+DP49*Forudsætninger!$M$7)/SUM(Forudsætninger!$B$7:$M$7),"")</f>
        <v/>
      </c>
      <c r="T49" s="6" t="str">
        <f>IF(J49="OK",(BC49*Forudsætninger!$B$7+BI49*Forudsætninger!$C$7+BO49*Forudsætninger!$D$7+BU49*Forudsætninger!$E$7+CA49*Forudsætninger!$F$7+CG49*Forudsætninger!$G$7+CM49*Forudsætninger!$H$7+CS49*Forudsætninger!$I$7+CY49*Forudsætninger!$J$7+DE49*Forudsætninger!$K$7+DK49*Forudsætninger!$L$7+DQ49*Forudsætninger!$M$7)/SUM(Forudsætninger!$B$7:$M$7),"")</f>
        <v/>
      </c>
      <c r="U49" s="7" t="str">
        <f>IF(AND(K49="OK",J49="OK"),(O49*3+P49*2+Q49-R49-S49*2-T49*3)*I49*SUM(Forudsætninger!$B$7:$M$7),"")</f>
        <v/>
      </c>
      <c r="V49" s="49" t="str">
        <f t="shared" si="5"/>
        <v/>
      </c>
      <c r="W49" s="49" t="str">
        <f t="shared" si="6"/>
        <v/>
      </c>
      <c r="X49" s="49" t="str">
        <f t="shared" si="7"/>
        <v/>
      </c>
      <c r="Y49" s="49" t="str">
        <f t="shared" si="8"/>
        <v/>
      </c>
      <c r="Z49" s="49" t="str">
        <f t="shared" si="9"/>
        <v/>
      </c>
      <c r="AA49" s="49" t="str">
        <f t="shared" si="10"/>
        <v/>
      </c>
      <c r="AB49" s="49" t="str">
        <f t="shared" si="11"/>
        <v/>
      </c>
      <c r="AC49" s="49" t="str">
        <f t="shared" si="12"/>
        <v/>
      </c>
      <c r="AD49" s="49" t="str">
        <f t="shared" si="13"/>
        <v/>
      </c>
      <c r="AE49" s="49" t="str">
        <f t="shared" si="14"/>
        <v/>
      </c>
      <c r="AF49" s="49" t="str">
        <f t="shared" si="15"/>
        <v/>
      </c>
      <c r="AG49" s="49" t="str">
        <f t="shared" si="16"/>
        <v/>
      </c>
      <c r="AJ49" s="18">
        <f t="shared" si="17"/>
        <v>0</v>
      </c>
      <c r="AK49" s="18">
        <f t="shared" si="18"/>
        <v>0</v>
      </c>
      <c r="AL49" s="18" t="str">
        <f>IF($J49="OK",$AJ49+$AK49-5.5993*($G49*Forudsætninger!B46+$H49*Forudsætninger!B47)/3600,"")</f>
        <v/>
      </c>
      <c r="AM49" s="18" t="str">
        <f>IF($J49="OK",$AJ49+$AK49-5.5993*($G49*Forudsætninger!C46+$H49*Forudsætninger!C47)/3600,"")</f>
        <v/>
      </c>
      <c r="AN49" s="18" t="str">
        <f>IF($J49="OK",$AJ49+$AK49-5.5993*($G49*Forudsætninger!D46+$H49*Forudsætninger!D47)/3600,"")</f>
        <v/>
      </c>
      <c r="AO49" s="18" t="str">
        <f>IF($J49="OK",$AJ49+$AK49-5.5993*($G49*Forudsætninger!E46+$H49*Forudsætninger!E47)/3600,"")</f>
        <v/>
      </c>
      <c r="AP49" s="18" t="str">
        <f>IF($J49="OK",$AJ49+$AK49-5.5993*($G49*Forudsætninger!F46+$H49*Forudsætninger!F47)/3600,"")</f>
        <v/>
      </c>
      <c r="AQ49" s="18" t="str">
        <f>IF($J49="OK",$AJ49+$AK49-5.5993*($G49*Forudsætninger!G46+$H49*Forudsætninger!G47)/3600,"")</f>
        <v/>
      </c>
      <c r="AR49" s="18" t="str">
        <f>IF($J49="OK",$AJ49+$AK49-5.5993*($G49*Forudsætninger!H46+$H49*Forudsætninger!H47)/3600,"")</f>
        <v/>
      </c>
      <c r="AS49" s="18" t="str">
        <f>IF($J49="OK",$AJ49+$AK49-5.5993*($G49*Forudsætninger!I46+$H49*Forudsætninger!I47)/3600,"")</f>
        <v/>
      </c>
      <c r="AT49" s="18" t="str">
        <f>IF($J49="OK",$AJ49+$AK49-5.5993*($G49*Forudsætninger!J46+$H49*Forudsætninger!J47)/3600,"")</f>
        <v/>
      </c>
      <c r="AU49" s="18" t="str">
        <f>IF($J49="OK",$AJ49+$AK49-5.5993*($G49*Forudsætninger!K46+$H49*Forudsætninger!K47)/3600,"")</f>
        <v/>
      </c>
      <c r="AV49" s="18" t="str">
        <f>IF($J49="OK",$AJ49+$AK49-5.5993*($G49*Forudsætninger!L46+$H49*Forudsætninger!L47)/3600,"")</f>
        <v/>
      </c>
      <c r="AW49" s="18" t="str">
        <f>IF($J49="OK",$AJ49+$AK49-5.5993*($G49*Forudsætninger!M46+$H49*Forudsætninger!M47)/3600,"")</f>
        <v/>
      </c>
      <c r="AX49" s="6" t="str">
        <f t="shared" si="19"/>
        <v/>
      </c>
      <c r="AY49" s="6" t="str">
        <f t="shared" si="20"/>
        <v/>
      </c>
      <c r="AZ49" s="6" t="str">
        <f t="shared" si="21"/>
        <v/>
      </c>
      <c r="BA49" s="6" t="str">
        <f t="shared" si="22"/>
        <v/>
      </c>
      <c r="BB49" s="6" t="str">
        <f t="shared" si="23"/>
        <v/>
      </c>
      <c r="BC49" s="6" t="str">
        <f t="shared" si="24"/>
        <v/>
      </c>
      <c r="BD49" s="6" t="str">
        <f t="shared" si="25"/>
        <v/>
      </c>
      <c r="BE49" s="6" t="str">
        <f t="shared" si="26"/>
        <v/>
      </c>
      <c r="BF49" s="6" t="str">
        <f t="shared" si="27"/>
        <v/>
      </c>
      <c r="BG49" s="6" t="str">
        <f t="shared" si="28"/>
        <v/>
      </c>
      <c r="BH49" s="6" t="str">
        <f t="shared" si="29"/>
        <v/>
      </c>
      <c r="BI49" s="6" t="str">
        <f t="shared" si="30"/>
        <v/>
      </c>
      <c r="BJ49" s="6" t="str">
        <f t="shared" si="31"/>
        <v/>
      </c>
      <c r="BK49" s="6" t="str">
        <f t="shared" si="32"/>
        <v/>
      </c>
      <c r="BL49" s="6" t="str">
        <f t="shared" si="33"/>
        <v/>
      </c>
      <c r="BM49" s="6" t="str">
        <f t="shared" si="34"/>
        <v/>
      </c>
      <c r="BN49" s="6" t="str">
        <f t="shared" si="35"/>
        <v/>
      </c>
      <c r="BO49" s="6" t="str">
        <f t="shared" si="36"/>
        <v/>
      </c>
      <c r="BP49" s="6" t="str">
        <f t="shared" si="37"/>
        <v/>
      </c>
      <c r="BQ49" s="6" t="str">
        <f t="shared" si="38"/>
        <v/>
      </c>
      <c r="BR49" s="6" t="str">
        <f t="shared" si="39"/>
        <v/>
      </c>
      <c r="BS49" s="6" t="str">
        <f t="shared" si="40"/>
        <v/>
      </c>
      <c r="BT49" s="6" t="str">
        <f t="shared" si="41"/>
        <v/>
      </c>
      <c r="BU49" s="6" t="str">
        <f t="shared" si="42"/>
        <v/>
      </c>
      <c r="BV49" s="6" t="str">
        <f t="shared" si="43"/>
        <v/>
      </c>
      <c r="BW49" s="6" t="str">
        <f t="shared" si="44"/>
        <v/>
      </c>
      <c r="BX49" s="6" t="str">
        <f t="shared" si="45"/>
        <v/>
      </c>
      <c r="BY49" s="6" t="str">
        <f t="shared" si="46"/>
        <v/>
      </c>
      <c r="BZ49" s="6" t="str">
        <f t="shared" si="47"/>
        <v/>
      </c>
      <c r="CA49" s="6" t="str">
        <f t="shared" si="48"/>
        <v/>
      </c>
      <c r="CB49" s="6" t="str">
        <f t="shared" si="49"/>
        <v/>
      </c>
      <c r="CC49" s="6" t="str">
        <f t="shared" si="50"/>
        <v/>
      </c>
      <c r="CD49" s="6" t="str">
        <f t="shared" si="51"/>
        <v/>
      </c>
      <c r="CE49" s="6" t="str">
        <f t="shared" si="52"/>
        <v/>
      </c>
      <c r="CF49" s="6" t="str">
        <f t="shared" si="53"/>
        <v/>
      </c>
      <c r="CG49" s="6" t="str">
        <f t="shared" si="54"/>
        <v/>
      </c>
      <c r="CH49" s="6" t="str">
        <f t="shared" si="55"/>
        <v/>
      </c>
      <c r="CI49" s="6" t="str">
        <f t="shared" si="56"/>
        <v/>
      </c>
      <c r="CJ49" s="6" t="str">
        <f t="shared" si="57"/>
        <v/>
      </c>
      <c r="CK49" s="6" t="str">
        <f t="shared" si="58"/>
        <v/>
      </c>
      <c r="CL49" s="6" t="str">
        <f t="shared" si="59"/>
        <v/>
      </c>
      <c r="CM49" s="6" t="str">
        <f t="shared" si="60"/>
        <v/>
      </c>
      <c r="CN49" s="6" t="str">
        <f t="shared" si="61"/>
        <v/>
      </c>
      <c r="CO49" s="6" t="str">
        <f t="shared" si="62"/>
        <v/>
      </c>
      <c r="CP49" s="6" t="str">
        <f t="shared" si="63"/>
        <v/>
      </c>
      <c r="CQ49" s="6" t="str">
        <f t="shared" si="64"/>
        <v/>
      </c>
      <c r="CR49" s="6" t="str">
        <f t="shared" si="65"/>
        <v/>
      </c>
      <c r="CS49" s="6" t="str">
        <f t="shared" si="66"/>
        <v/>
      </c>
      <c r="CT49" s="6" t="str">
        <f t="shared" si="67"/>
        <v/>
      </c>
      <c r="CU49" s="6" t="str">
        <f t="shared" si="68"/>
        <v/>
      </c>
      <c r="CV49" s="6" t="str">
        <f t="shared" si="69"/>
        <v/>
      </c>
      <c r="CW49" s="6" t="str">
        <f t="shared" si="70"/>
        <v/>
      </c>
      <c r="CX49" s="6" t="str">
        <f t="shared" si="71"/>
        <v/>
      </c>
      <c r="CY49" s="6" t="str">
        <f t="shared" si="72"/>
        <v/>
      </c>
      <c r="CZ49" s="6" t="str">
        <f t="shared" si="73"/>
        <v/>
      </c>
      <c r="DA49" s="6" t="str">
        <f t="shared" si="74"/>
        <v/>
      </c>
      <c r="DB49" s="6" t="str">
        <f t="shared" si="75"/>
        <v/>
      </c>
      <c r="DC49" s="6" t="str">
        <f t="shared" si="76"/>
        <v/>
      </c>
      <c r="DD49" s="6" t="str">
        <f t="shared" si="77"/>
        <v/>
      </c>
      <c r="DE49" s="6" t="str">
        <f t="shared" si="78"/>
        <v/>
      </c>
      <c r="DF49" s="6" t="str">
        <f t="shared" si="79"/>
        <v/>
      </c>
      <c r="DG49" s="6" t="str">
        <f t="shared" si="80"/>
        <v/>
      </c>
      <c r="DH49" s="6" t="str">
        <f t="shared" si="81"/>
        <v/>
      </c>
      <c r="DI49" s="6" t="str">
        <f t="shared" si="82"/>
        <v/>
      </c>
      <c r="DJ49" s="6" t="str">
        <f t="shared" si="83"/>
        <v/>
      </c>
      <c r="DK49" s="6" t="str">
        <f t="shared" si="84"/>
        <v/>
      </c>
      <c r="DL49" s="6" t="str">
        <f t="shared" si="85"/>
        <v/>
      </c>
      <c r="DM49" s="6" t="str">
        <f t="shared" si="86"/>
        <v/>
      </c>
      <c r="DN49" s="6" t="str">
        <f t="shared" si="87"/>
        <v/>
      </c>
      <c r="DO49" s="6" t="str">
        <f t="shared" si="88"/>
        <v/>
      </c>
      <c r="DP49" s="6" t="str">
        <f t="shared" si="89"/>
        <v/>
      </c>
      <c r="DQ49" s="6" t="str">
        <f t="shared" si="90"/>
        <v/>
      </c>
    </row>
    <row r="50" spans="1:121" x14ac:dyDescent="0.25">
      <c r="A50" s="9">
        <v>43</v>
      </c>
      <c r="B50" s="1"/>
      <c r="C50" s="1"/>
      <c r="D50" s="1"/>
      <c r="E50" s="1"/>
      <c r="F50" s="1"/>
      <c r="G50" s="1"/>
      <c r="H50" s="1"/>
      <c r="I50" s="1"/>
      <c r="J50" s="2" t="str">
        <f t="shared" si="0"/>
        <v/>
      </c>
      <c r="K50" s="3" t="str">
        <f t="shared" si="1"/>
        <v/>
      </c>
      <c r="L50" s="4" t="str">
        <f t="shared" si="2"/>
        <v/>
      </c>
      <c r="M50" s="4" t="str">
        <f t="shared" si="3"/>
        <v/>
      </c>
      <c r="N50" s="5" t="str">
        <f t="shared" si="4"/>
        <v/>
      </c>
      <c r="O50" s="6" t="str">
        <f>IF(J50="OK",(AX50*Forudsætninger!$B$7+BD50*Forudsætninger!$C$7+BJ50*Forudsætninger!$D$7+BP50*Forudsætninger!$E$7+BV50*Forudsætninger!$F$7+CB50*Forudsætninger!$G$7+CH50*Forudsætninger!$H$7+CN50*Forudsætninger!$I$7+CT50*Forudsætninger!$J$7+CZ50*Forudsætninger!$K$7+DF50*Forudsætninger!$L$7+DL50*Forudsætninger!$M$7)/SUM(Forudsætninger!$B$7:$M$7),"")</f>
        <v/>
      </c>
      <c r="P50" s="6" t="str">
        <f>IF(J50="OK",(AY50*Forudsætninger!$B$7+BE50*Forudsætninger!$C$7+BK50*Forudsætninger!$D$7+BQ50*Forudsætninger!$E$7+BW50*Forudsætninger!$F$7+CC50*Forudsætninger!$G$7+CI50*Forudsætninger!$H$7+CO50*Forudsætninger!$I$7+CU50*Forudsætninger!$J$7+DA50*Forudsætninger!$K$7+DG50*Forudsætninger!$L$7+DM50*Forudsætninger!$M$7)/SUM(Forudsætninger!$B$7:$M$7),"")</f>
        <v/>
      </c>
      <c r="Q50" s="6" t="str">
        <f>IF(J50="OK",(AZ50*Forudsætninger!$B$7+BF50*Forudsætninger!$C$7+BL50*Forudsætninger!$D$7+BR50*Forudsætninger!$E$7+BX50*Forudsætninger!$F$7+CD50*Forudsætninger!$G$7+CJ50*Forudsætninger!$H$7+CP50*Forudsætninger!$I$7+CV50*Forudsætninger!$J$7+DB50*Forudsætninger!$K$7+DH50*Forudsætninger!$L$7+DN50*Forudsætninger!$M$7)/SUM(Forudsætninger!$B$7:$M$7),"")</f>
        <v/>
      </c>
      <c r="R50" s="6" t="str">
        <f>IF(J50="OK",(BA50*Forudsætninger!$B$7+BG50*Forudsætninger!$C$7+BM50*Forudsætninger!$D$7+BS50*Forudsætninger!$E$7+BY50*Forudsætninger!$F$7+CE50*Forudsætninger!$G$7+CK50*Forudsætninger!$H$7+CQ50*Forudsætninger!$I$7+CW50*Forudsætninger!$J$7+DC50*Forudsætninger!$K$7+DI50*Forudsætninger!$L$7+DO50*Forudsætninger!$M$7)/SUM(Forudsætninger!$B$7:$M$7),"")</f>
        <v/>
      </c>
      <c r="S50" s="6" t="str">
        <f>IF(J50="OK",(BB50*Forudsætninger!$B$7+BH50*Forudsætninger!$C$7+BN50*Forudsætninger!$D$7+BT50*Forudsætninger!$E$7+BZ50*Forudsætninger!$F$7+CF50*Forudsætninger!$G$7+CL50*Forudsætninger!$H$7+CR50*Forudsætninger!$I$7+CX50*Forudsætninger!$J$7+DD50*Forudsætninger!$K$7+DJ50*Forudsætninger!$L$7+DP50*Forudsætninger!$M$7)/SUM(Forudsætninger!$B$7:$M$7),"")</f>
        <v/>
      </c>
      <c r="T50" s="6" t="str">
        <f>IF(J50="OK",(BC50*Forudsætninger!$B$7+BI50*Forudsætninger!$C$7+BO50*Forudsætninger!$D$7+BU50*Forudsætninger!$E$7+CA50*Forudsætninger!$F$7+CG50*Forudsætninger!$G$7+CM50*Forudsætninger!$H$7+CS50*Forudsætninger!$I$7+CY50*Forudsætninger!$J$7+DE50*Forudsætninger!$K$7+DK50*Forudsætninger!$L$7+DQ50*Forudsætninger!$M$7)/SUM(Forudsætninger!$B$7:$M$7),"")</f>
        <v/>
      </c>
      <c r="U50" s="7" t="str">
        <f>IF(AND(K50="OK",J50="OK"),(O50*3+P50*2+Q50-R50-S50*2-T50*3)*I50*SUM(Forudsætninger!$B$7:$M$7),"")</f>
        <v/>
      </c>
      <c r="V50" s="49" t="str">
        <f t="shared" si="5"/>
        <v/>
      </c>
      <c r="W50" s="49" t="str">
        <f t="shared" si="6"/>
        <v/>
      </c>
      <c r="X50" s="49" t="str">
        <f t="shared" si="7"/>
        <v/>
      </c>
      <c r="Y50" s="49" t="str">
        <f t="shared" si="8"/>
        <v/>
      </c>
      <c r="Z50" s="49" t="str">
        <f t="shared" si="9"/>
        <v/>
      </c>
      <c r="AA50" s="49" t="str">
        <f t="shared" si="10"/>
        <v/>
      </c>
      <c r="AB50" s="49" t="str">
        <f t="shared" si="11"/>
        <v/>
      </c>
      <c r="AC50" s="49" t="str">
        <f t="shared" si="12"/>
        <v/>
      </c>
      <c r="AD50" s="49" t="str">
        <f t="shared" si="13"/>
        <v/>
      </c>
      <c r="AE50" s="49" t="str">
        <f t="shared" si="14"/>
        <v/>
      </c>
      <c r="AF50" s="49" t="str">
        <f t="shared" si="15"/>
        <v/>
      </c>
      <c r="AG50" s="49" t="str">
        <f t="shared" si="16"/>
        <v/>
      </c>
      <c r="AJ50" s="18">
        <f t="shared" si="17"/>
        <v>0</v>
      </c>
      <c r="AK50" s="18">
        <f t="shared" si="18"/>
        <v>0</v>
      </c>
      <c r="AL50" s="18" t="str">
        <f>IF($J50="OK",$AJ50+$AK50-5.5993*($G50*Forudsætninger!B47+$H50*Forudsætninger!B48)/3600,"")</f>
        <v/>
      </c>
      <c r="AM50" s="18" t="str">
        <f>IF($J50="OK",$AJ50+$AK50-5.5993*($G50*Forudsætninger!C47+$H50*Forudsætninger!C48)/3600,"")</f>
        <v/>
      </c>
      <c r="AN50" s="18" t="str">
        <f>IF($J50="OK",$AJ50+$AK50-5.5993*($G50*Forudsætninger!D47+$H50*Forudsætninger!D48)/3600,"")</f>
        <v/>
      </c>
      <c r="AO50" s="18" t="str">
        <f>IF($J50="OK",$AJ50+$AK50-5.5993*($G50*Forudsætninger!E47+$H50*Forudsætninger!E48)/3600,"")</f>
        <v/>
      </c>
      <c r="AP50" s="18" t="str">
        <f>IF($J50="OK",$AJ50+$AK50-5.5993*($G50*Forudsætninger!F47+$H50*Forudsætninger!F48)/3600,"")</f>
        <v/>
      </c>
      <c r="AQ50" s="18" t="str">
        <f>IF($J50="OK",$AJ50+$AK50-5.5993*($G50*Forudsætninger!G47+$H50*Forudsætninger!G48)/3600,"")</f>
        <v/>
      </c>
      <c r="AR50" s="18" t="str">
        <f>IF($J50="OK",$AJ50+$AK50-5.5993*($G50*Forudsætninger!H47+$H50*Forudsætninger!H48)/3600,"")</f>
        <v/>
      </c>
      <c r="AS50" s="18" t="str">
        <f>IF($J50="OK",$AJ50+$AK50-5.5993*($G50*Forudsætninger!I47+$H50*Forudsætninger!I48)/3600,"")</f>
        <v/>
      </c>
      <c r="AT50" s="18" t="str">
        <f>IF($J50="OK",$AJ50+$AK50-5.5993*($G50*Forudsætninger!J47+$H50*Forudsætninger!J48)/3600,"")</f>
        <v/>
      </c>
      <c r="AU50" s="18" t="str">
        <f>IF($J50="OK",$AJ50+$AK50-5.5993*($G50*Forudsætninger!K47+$H50*Forudsætninger!K48)/3600,"")</f>
        <v/>
      </c>
      <c r="AV50" s="18" t="str">
        <f>IF($J50="OK",$AJ50+$AK50-5.5993*($G50*Forudsætninger!L47+$H50*Forudsætninger!L48)/3600,"")</f>
        <v/>
      </c>
      <c r="AW50" s="18" t="str">
        <f>IF($J50="OK",$AJ50+$AK50-5.5993*($G50*Forudsætninger!M47+$H50*Forudsætninger!M48)/3600,"")</f>
        <v/>
      </c>
      <c r="AX50" s="6" t="str">
        <f t="shared" si="19"/>
        <v/>
      </c>
      <c r="AY50" s="6" t="str">
        <f t="shared" si="20"/>
        <v/>
      </c>
      <c r="AZ50" s="6" t="str">
        <f t="shared" si="21"/>
        <v/>
      </c>
      <c r="BA50" s="6" t="str">
        <f t="shared" si="22"/>
        <v/>
      </c>
      <c r="BB50" s="6" t="str">
        <f t="shared" si="23"/>
        <v/>
      </c>
      <c r="BC50" s="6" t="str">
        <f t="shared" si="24"/>
        <v/>
      </c>
      <c r="BD50" s="6" t="str">
        <f t="shared" si="25"/>
        <v/>
      </c>
      <c r="BE50" s="6" t="str">
        <f t="shared" si="26"/>
        <v/>
      </c>
      <c r="BF50" s="6" t="str">
        <f t="shared" si="27"/>
        <v/>
      </c>
      <c r="BG50" s="6" t="str">
        <f t="shared" si="28"/>
        <v/>
      </c>
      <c r="BH50" s="6" t="str">
        <f t="shared" si="29"/>
        <v/>
      </c>
      <c r="BI50" s="6" t="str">
        <f t="shared" si="30"/>
        <v/>
      </c>
      <c r="BJ50" s="6" t="str">
        <f t="shared" si="31"/>
        <v/>
      </c>
      <c r="BK50" s="6" t="str">
        <f t="shared" si="32"/>
        <v/>
      </c>
      <c r="BL50" s="6" t="str">
        <f t="shared" si="33"/>
        <v/>
      </c>
      <c r="BM50" s="6" t="str">
        <f t="shared" si="34"/>
        <v/>
      </c>
      <c r="BN50" s="6" t="str">
        <f t="shared" si="35"/>
        <v/>
      </c>
      <c r="BO50" s="6" t="str">
        <f t="shared" si="36"/>
        <v/>
      </c>
      <c r="BP50" s="6" t="str">
        <f t="shared" si="37"/>
        <v/>
      </c>
      <c r="BQ50" s="6" t="str">
        <f t="shared" si="38"/>
        <v/>
      </c>
      <c r="BR50" s="6" t="str">
        <f t="shared" si="39"/>
        <v/>
      </c>
      <c r="BS50" s="6" t="str">
        <f t="shared" si="40"/>
        <v/>
      </c>
      <c r="BT50" s="6" t="str">
        <f t="shared" si="41"/>
        <v/>
      </c>
      <c r="BU50" s="6" t="str">
        <f t="shared" si="42"/>
        <v/>
      </c>
      <c r="BV50" s="6" t="str">
        <f t="shared" si="43"/>
        <v/>
      </c>
      <c r="BW50" s="6" t="str">
        <f t="shared" si="44"/>
        <v/>
      </c>
      <c r="BX50" s="6" t="str">
        <f t="shared" si="45"/>
        <v/>
      </c>
      <c r="BY50" s="6" t="str">
        <f t="shared" si="46"/>
        <v/>
      </c>
      <c r="BZ50" s="6" t="str">
        <f t="shared" si="47"/>
        <v/>
      </c>
      <c r="CA50" s="6" t="str">
        <f t="shared" si="48"/>
        <v/>
      </c>
      <c r="CB50" s="6" t="str">
        <f t="shared" si="49"/>
        <v/>
      </c>
      <c r="CC50" s="6" t="str">
        <f t="shared" si="50"/>
        <v/>
      </c>
      <c r="CD50" s="6" t="str">
        <f t="shared" si="51"/>
        <v/>
      </c>
      <c r="CE50" s="6" t="str">
        <f t="shared" si="52"/>
        <v/>
      </c>
      <c r="CF50" s="6" t="str">
        <f t="shared" si="53"/>
        <v/>
      </c>
      <c r="CG50" s="6" t="str">
        <f t="shared" si="54"/>
        <v/>
      </c>
      <c r="CH50" s="6" t="str">
        <f t="shared" si="55"/>
        <v/>
      </c>
      <c r="CI50" s="6" t="str">
        <f t="shared" si="56"/>
        <v/>
      </c>
      <c r="CJ50" s="6" t="str">
        <f t="shared" si="57"/>
        <v/>
      </c>
      <c r="CK50" s="6" t="str">
        <f t="shared" si="58"/>
        <v/>
      </c>
      <c r="CL50" s="6" t="str">
        <f t="shared" si="59"/>
        <v/>
      </c>
      <c r="CM50" s="6" t="str">
        <f t="shared" si="60"/>
        <v/>
      </c>
      <c r="CN50" s="6" t="str">
        <f t="shared" si="61"/>
        <v/>
      </c>
      <c r="CO50" s="6" t="str">
        <f t="shared" si="62"/>
        <v/>
      </c>
      <c r="CP50" s="6" t="str">
        <f t="shared" si="63"/>
        <v/>
      </c>
      <c r="CQ50" s="6" t="str">
        <f t="shared" si="64"/>
        <v/>
      </c>
      <c r="CR50" s="6" t="str">
        <f t="shared" si="65"/>
        <v/>
      </c>
      <c r="CS50" s="6" t="str">
        <f t="shared" si="66"/>
        <v/>
      </c>
      <c r="CT50" s="6" t="str">
        <f t="shared" si="67"/>
        <v/>
      </c>
      <c r="CU50" s="6" t="str">
        <f t="shared" si="68"/>
        <v/>
      </c>
      <c r="CV50" s="6" t="str">
        <f t="shared" si="69"/>
        <v/>
      </c>
      <c r="CW50" s="6" t="str">
        <f t="shared" si="70"/>
        <v/>
      </c>
      <c r="CX50" s="6" t="str">
        <f t="shared" si="71"/>
        <v/>
      </c>
      <c r="CY50" s="6" t="str">
        <f t="shared" si="72"/>
        <v/>
      </c>
      <c r="CZ50" s="6" t="str">
        <f t="shared" si="73"/>
        <v/>
      </c>
      <c r="DA50" s="6" t="str">
        <f t="shared" si="74"/>
        <v/>
      </c>
      <c r="DB50" s="6" t="str">
        <f t="shared" si="75"/>
        <v/>
      </c>
      <c r="DC50" s="6" t="str">
        <f t="shared" si="76"/>
        <v/>
      </c>
      <c r="DD50" s="6" t="str">
        <f t="shared" si="77"/>
        <v/>
      </c>
      <c r="DE50" s="6" t="str">
        <f t="shared" si="78"/>
        <v/>
      </c>
      <c r="DF50" s="6" t="str">
        <f t="shared" si="79"/>
        <v/>
      </c>
      <c r="DG50" s="6" t="str">
        <f t="shared" si="80"/>
        <v/>
      </c>
      <c r="DH50" s="6" t="str">
        <f t="shared" si="81"/>
        <v/>
      </c>
      <c r="DI50" s="6" t="str">
        <f t="shared" si="82"/>
        <v/>
      </c>
      <c r="DJ50" s="6" t="str">
        <f t="shared" si="83"/>
        <v/>
      </c>
      <c r="DK50" s="6" t="str">
        <f t="shared" si="84"/>
        <v/>
      </c>
      <c r="DL50" s="6" t="str">
        <f t="shared" si="85"/>
        <v/>
      </c>
      <c r="DM50" s="6" t="str">
        <f t="shared" si="86"/>
        <v/>
      </c>
      <c r="DN50" s="6" t="str">
        <f t="shared" si="87"/>
        <v/>
      </c>
      <c r="DO50" s="6" t="str">
        <f t="shared" si="88"/>
        <v/>
      </c>
      <c r="DP50" s="6" t="str">
        <f t="shared" si="89"/>
        <v/>
      </c>
      <c r="DQ50" s="6" t="str">
        <f t="shared" si="90"/>
        <v/>
      </c>
    </row>
    <row r="51" spans="1:121" x14ac:dyDescent="0.25">
      <c r="A51" s="9">
        <v>44</v>
      </c>
      <c r="B51" s="1"/>
      <c r="C51" s="1"/>
      <c r="D51" s="1"/>
      <c r="E51" s="1"/>
      <c r="F51" s="1"/>
      <c r="G51" s="1"/>
      <c r="H51" s="1"/>
      <c r="I51" s="1"/>
      <c r="J51" s="2" t="str">
        <f t="shared" si="0"/>
        <v/>
      </c>
      <c r="K51" s="3" t="str">
        <f t="shared" si="1"/>
        <v/>
      </c>
      <c r="L51" s="4" t="str">
        <f t="shared" si="2"/>
        <v/>
      </c>
      <c r="M51" s="4" t="str">
        <f t="shared" si="3"/>
        <v/>
      </c>
      <c r="N51" s="5" t="str">
        <f t="shared" si="4"/>
        <v/>
      </c>
      <c r="O51" s="6" t="str">
        <f>IF(J51="OK",(AX51*Forudsætninger!$B$7+BD51*Forudsætninger!$C$7+BJ51*Forudsætninger!$D$7+BP51*Forudsætninger!$E$7+BV51*Forudsætninger!$F$7+CB51*Forudsætninger!$G$7+CH51*Forudsætninger!$H$7+CN51*Forudsætninger!$I$7+CT51*Forudsætninger!$J$7+CZ51*Forudsætninger!$K$7+DF51*Forudsætninger!$L$7+DL51*Forudsætninger!$M$7)/SUM(Forudsætninger!$B$7:$M$7),"")</f>
        <v/>
      </c>
      <c r="P51" s="6" t="str">
        <f>IF(J51="OK",(AY51*Forudsætninger!$B$7+BE51*Forudsætninger!$C$7+BK51*Forudsætninger!$D$7+BQ51*Forudsætninger!$E$7+BW51*Forudsætninger!$F$7+CC51*Forudsætninger!$G$7+CI51*Forudsætninger!$H$7+CO51*Forudsætninger!$I$7+CU51*Forudsætninger!$J$7+DA51*Forudsætninger!$K$7+DG51*Forudsætninger!$L$7+DM51*Forudsætninger!$M$7)/SUM(Forudsætninger!$B$7:$M$7),"")</f>
        <v/>
      </c>
      <c r="Q51" s="6" t="str">
        <f>IF(J51="OK",(AZ51*Forudsætninger!$B$7+BF51*Forudsætninger!$C$7+BL51*Forudsætninger!$D$7+BR51*Forudsætninger!$E$7+BX51*Forudsætninger!$F$7+CD51*Forudsætninger!$G$7+CJ51*Forudsætninger!$H$7+CP51*Forudsætninger!$I$7+CV51*Forudsætninger!$J$7+DB51*Forudsætninger!$K$7+DH51*Forudsætninger!$L$7+DN51*Forudsætninger!$M$7)/SUM(Forudsætninger!$B$7:$M$7),"")</f>
        <v/>
      </c>
      <c r="R51" s="6" t="str">
        <f>IF(J51="OK",(BA51*Forudsætninger!$B$7+BG51*Forudsætninger!$C$7+BM51*Forudsætninger!$D$7+BS51*Forudsætninger!$E$7+BY51*Forudsætninger!$F$7+CE51*Forudsætninger!$G$7+CK51*Forudsætninger!$H$7+CQ51*Forudsætninger!$I$7+CW51*Forudsætninger!$J$7+DC51*Forudsætninger!$K$7+DI51*Forudsætninger!$L$7+DO51*Forudsætninger!$M$7)/SUM(Forudsætninger!$B$7:$M$7),"")</f>
        <v/>
      </c>
      <c r="S51" s="6" t="str">
        <f>IF(J51="OK",(BB51*Forudsætninger!$B$7+BH51*Forudsætninger!$C$7+BN51*Forudsætninger!$D$7+BT51*Forudsætninger!$E$7+BZ51*Forudsætninger!$F$7+CF51*Forudsætninger!$G$7+CL51*Forudsætninger!$H$7+CR51*Forudsætninger!$I$7+CX51*Forudsætninger!$J$7+DD51*Forudsætninger!$K$7+DJ51*Forudsætninger!$L$7+DP51*Forudsætninger!$M$7)/SUM(Forudsætninger!$B$7:$M$7),"")</f>
        <v/>
      </c>
      <c r="T51" s="6" t="str">
        <f>IF(J51="OK",(BC51*Forudsætninger!$B$7+BI51*Forudsætninger!$C$7+BO51*Forudsætninger!$D$7+BU51*Forudsætninger!$E$7+CA51*Forudsætninger!$F$7+CG51*Forudsætninger!$G$7+CM51*Forudsætninger!$H$7+CS51*Forudsætninger!$I$7+CY51*Forudsætninger!$J$7+DE51*Forudsætninger!$K$7+DK51*Forudsætninger!$L$7+DQ51*Forudsætninger!$M$7)/SUM(Forudsætninger!$B$7:$M$7),"")</f>
        <v/>
      </c>
      <c r="U51" s="7" t="str">
        <f>IF(AND(K51="OK",J51="OK"),(O51*3+P51*2+Q51-R51-S51*2-T51*3)*I51*SUM(Forudsætninger!$B$7:$M$7),"")</f>
        <v/>
      </c>
      <c r="V51" s="49" t="str">
        <f t="shared" si="5"/>
        <v/>
      </c>
      <c r="W51" s="49" t="str">
        <f t="shared" si="6"/>
        <v/>
      </c>
      <c r="X51" s="49" t="str">
        <f t="shared" si="7"/>
        <v/>
      </c>
      <c r="Y51" s="49" t="str">
        <f t="shared" si="8"/>
        <v/>
      </c>
      <c r="Z51" s="49" t="str">
        <f t="shared" si="9"/>
        <v/>
      </c>
      <c r="AA51" s="49" t="str">
        <f t="shared" si="10"/>
        <v/>
      </c>
      <c r="AB51" s="49" t="str">
        <f t="shared" si="11"/>
        <v/>
      </c>
      <c r="AC51" s="49" t="str">
        <f t="shared" si="12"/>
        <v/>
      </c>
      <c r="AD51" s="49" t="str">
        <f t="shared" si="13"/>
        <v/>
      </c>
      <c r="AE51" s="49" t="str">
        <f t="shared" si="14"/>
        <v/>
      </c>
      <c r="AF51" s="49" t="str">
        <f t="shared" si="15"/>
        <v/>
      </c>
      <c r="AG51" s="49" t="str">
        <f t="shared" si="16"/>
        <v/>
      </c>
      <c r="AJ51" s="18">
        <f t="shared" si="17"/>
        <v>0</v>
      </c>
      <c r="AK51" s="18">
        <f t="shared" si="18"/>
        <v>0</v>
      </c>
      <c r="AL51" s="18" t="str">
        <f>IF($J51="OK",$AJ51+$AK51-5.5993*($G51*Forudsætninger!B48+$H51*Forudsætninger!B49)/3600,"")</f>
        <v/>
      </c>
      <c r="AM51" s="18" t="str">
        <f>IF($J51="OK",$AJ51+$AK51-5.5993*($G51*Forudsætninger!C48+$H51*Forudsætninger!C49)/3600,"")</f>
        <v/>
      </c>
      <c r="AN51" s="18" t="str">
        <f>IF($J51="OK",$AJ51+$AK51-5.5993*($G51*Forudsætninger!D48+$H51*Forudsætninger!D49)/3600,"")</f>
        <v/>
      </c>
      <c r="AO51" s="18" t="str">
        <f>IF($J51="OK",$AJ51+$AK51-5.5993*($G51*Forudsætninger!E48+$H51*Forudsætninger!E49)/3600,"")</f>
        <v/>
      </c>
      <c r="AP51" s="18" t="str">
        <f>IF($J51="OK",$AJ51+$AK51-5.5993*($G51*Forudsætninger!F48+$H51*Forudsætninger!F49)/3600,"")</f>
        <v/>
      </c>
      <c r="AQ51" s="18" t="str">
        <f>IF($J51="OK",$AJ51+$AK51-5.5993*($G51*Forudsætninger!G48+$H51*Forudsætninger!G49)/3600,"")</f>
        <v/>
      </c>
      <c r="AR51" s="18" t="str">
        <f>IF($J51="OK",$AJ51+$AK51-5.5993*($G51*Forudsætninger!H48+$H51*Forudsætninger!H49)/3600,"")</f>
        <v/>
      </c>
      <c r="AS51" s="18" t="str">
        <f>IF($J51="OK",$AJ51+$AK51-5.5993*($G51*Forudsætninger!I48+$H51*Forudsætninger!I49)/3600,"")</f>
        <v/>
      </c>
      <c r="AT51" s="18" t="str">
        <f>IF($J51="OK",$AJ51+$AK51-5.5993*($G51*Forudsætninger!J48+$H51*Forudsætninger!J49)/3600,"")</f>
        <v/>
      </c>
      <c r="AU51" s="18" t="str">
        <f>IF($J51="OK",$AJ51+$AK51-5.5993*($G51*Forudsætninger!K48+$H51*Forudsætninger!K49)/3600,"")</f>
        <v/>
      </c>
      <c r="AV51" s="18" t="str">
        <f>IF($J51="OK",$AJ51+$AK51-5.5993*($G51*Forudsætninger!L48+$H51*Forudsætninger!L49)/3600,"")</f>
        <v/>
      </c>
      <c r="AW51" s="18" t="str">
        <f>IF($J51="OK",$AJ51+$AK51-5.5993*($G51*Forudsætninger!M48+$H51*Forudsætninger!M49)/3600,"")</f>
        <v/>
      </c>
      <c r="AX51" s="6" t="str">
        <f t="shared" si="19"/>
        <v/>
      </c>
      <c r="AY51" s="6" t="str">
        <f t="shared" si="20"/>
        <v/>
      </c>
      <c r="AZ51" s="6" t="str">
        <f t="shared" si="21"/>
        <v/>
      </c>
      <c r="BA51" s="6" t="str">
        <f t="shared" si="22"/>
        <v/>
      </c>
      <c r="BB51" s="6" t="str">
        <f t="shared" si="23"/>
        <v/>
      </c>
      <c r="BC51" s="6" t="str">
        <f t="shared" si="24"/>
        <v/>
      </c>
      <c r="BD51" s="6" t="str">
        <f t="shared" si="25"/>
        <v/>
      </c>
      <c r="BE51" s="6" t="str">
        <f t="shared" si="26"/>
        <v/>
      </c>
      <c r="BF51" s="6" t="str">
        <f t="shared" si="27"/>
        <v/>
      </c>
      <c r="BG51" s="6" t="str">
        <f t="shared" si="28"/>
        <v/>
      </c>
      <c r="BH51" s="6" t="str">
        <f t="shared" si="29"/>
        <v/>
      </c>
      <c r="BI51" s="6" t="str">
        <f t="shared" si="30"/>
        <v/>
      </c>
      <c r="BJ51" s="6" t="str">
        <f t="shared" si="31"/>
        <v/>
      </c>
      <c r="BK51" s="6" t="str">
        <f t="shared" si="32"/>
        <v/>
      </c>
      <c r="BL51" s="6" t="str">
        <f t="shared" si="33"/>
        <v/>
      </c>
      <c r="BM51" s="6" t="str">
        <f t="shared" si="34"/>
        <v/>
      </c>
      <c r="BN51" s="6" t="str">
        <f t="shared" si="35"/>
        <v/>
      </c>
      <c r="BO51" s="6" t="str">
        <f t="shared" si="36"/>
        <v/>
      </c>
      <c r="BP51" s="6" t="str">
        <f t="shared" si="37"/>
        <v/>
      </c>
      <c r="BQ51" s="6" t="str">
        <f t="shared" si="38"/>
        <v/>
      </c>
      <c r="BR51" s="6" t="str">
        <f t="shared" si="39"/>
        <v/>
      </c>
      <c r="BS51" s="6" t="str">
        <f t="shared" si="40"/>
        <v/>
      </c>
      <c r="BT51" s="6" t="str">
        <f t="shared" si="41"/>
        <v/>
      </c>
      <c r="BU51" s="6" t="str">
        <f t="shared" si="42"/>
        <v/>
      </c>
      <c r="BV51" s="6" t="str">
        <f t="shared" si="43"/>
        <v/>
      </c>
      <c r="BW51" s="6" t="str">
        <f t="shared" si="44"/>
        <v/>
      </c>
      <c r="BX51" s="6" t="str">
        <f t="shared" si="45"/>
        <v/>
      </c>
      <c r="BY51" s="6" t="str">
        <f t="shared" si="46"/>
        <v/>
      </c>
      <c r="BZ51" s="6" t="str">
        <f t="shared" si="47"/>
        <v/>
      </c>
      <c r="CA51" s="6" t="str">
        <f t="shared" si="48"/>
        <v/>
      </c>
      <c r="CB51" s="6" t="str">
        <f t="shared" si="49"/>
        <v/>
      </c>
      <c r="CC51" s="6" t="str">
        <f t="shared" si="50"/>
        <v/>
      </c>
      <c r="CD51" s="6" t="str">
        <f t="shared" si="51"/>
        <v/>
      </c>
      <c r="CE51" s="6" t="str">
        <f t="shared" si="52"/>
        <v/>
      </c>
      <c r="CF51" s="6" t="str">
        <f t="shared" si="53"/>
        <v/>
      </c>
      <c r="CG51" s="6" t="str">
        <f t="shared" si="54"/>
        <v/>
      </c>
      <c r="CH51" s="6" t="str">
        <f t="shared" si="55"/>
        <v/>
      </c>
      <c r="CI51" s="6" t="str">
        <f t="shared" si="56"/>
        <v/>
      </c>
      <c r="CJ51" s="6" t="str">
        <f t="shared" si="57"/>
        <v/>
      </c>
      <c r="CK51" s="6" t="str">
        <f t="shared" si="58"/>
        <v/>
      </c>
      <c r="CL51" s="6" t="str">
        <f t="shared" si="59"/>
        <v/>
      </c>
      <c r="CM51" s="6" t="str">
        <f t="shared" si="60"/>
        <v/>
      </c>
      <c r="CN51" s="6" t="str">
        <f t="shared" si="61"/>
        <v/>
      </c>
      <c r="CO51" s="6" t="str">
        <f t="shared" si="62"/>
        <v/>
      </c>
      <c r="CP51" s="6" t="str">
        <f t="shared" si="63"/>
        <v/>
      </c>
      <c r="CQ51" s="6" t="str">
        <f t="shared" si="64"/>
        <v/>
      </c>
      <c r="CR51" s="6" t="str">
        <f t="shared" si="65"/>
        <v/>
      </c>
      <c r="CS51" s="6" t="str">
        <f t="shared" si="66"/>
        <v/>
      </c>
      <c r="CT51" s="6" t="str">
        <f t="shared" si="67"/>
        <v/>
      </c>
      <c r="CU51" s="6" t="str">
        <f t="shared" si="68"/>
        <v/>
      </c>
      <c r="CV51" s="6" t="str">
        <f t="shared" si="69"/>
        <v/>
      </c>
      <c r="CW51" s="6" t="str">
        <f t="shared" si="70"/>
        <v/>
      </c>
      <c r="CX51" s="6" t="str">
        <f t="shared" si="71"/>
        <v/>
      </c>
      <c r="CY51" s="6" t="str">
        <f t="shared" si="72"/>
        <v/>
      </c>
      <c r="CZ51" s="6" t="str">
        <f t="shared" si="73"/>
        <v/>
      </c>
      <c r="DA51" s="6" t="str">
        <f t="shared" si="74"/>
        <v/>
      </c>
      <c r="DB51" s="6" t="str">
        <f t="shared" si="75"/>
        <v/>
      </c>
      <c r="DC51" s="6" t="str">
        <f t="shared" si="76"/>
        <v/>
      </c>
      <c r="DD51" s="6" t="str">
        <f t="shared" si="77"/>
        <v/>
      </c>
      <c r="DE51" s="6" t="str">
        <f t="shared" si="78"/>
        <v/>
      </c>
      <c r="DF51" s="6" t="str">
        <f t="shared" si="79"/>
        <v/>
      </c>
      <c r="DG51" s="6" t="str">
        <f t="shared" si="80"/>
        <v/>
      </c>
      <c r="DH51" s="6" t="str">
        <f t="shared" si="81"/>
        <v/>
      </c>
      <c r="DI51" s="6" t="str">
        <f t="shared" si="82"/>
        <v/>
      </c>
      <c r="DJ51" s="6" t="str">
        <f t="shared" si="83"/>
        <v/>
      </c>
      <c r="DK51" s="6" t="str">
        <f t="shared" si="84"/>
        <v/>
      </c>
      <c r="DL51" s="6" t="str">
        <f t="shared" si="85"/>
        <v/>
      </c>
      <c r="DM51" s="6" t="str">
        <f t="shared" si="86"/>
        <v/>
      </c>
      <c r="DN51" s="6" t="str">
        <f t="shared" si="87"/>
        <v/>
      </c>
      <c r="DO51" s="6" t="str">
        <f t="shared" si="88"/>
        <v/>
      </c>
      <c r="DP51" s="6" t="str">
        <f t="shared" si="89"/>
        <v/>
      </c>
      <c r="DQ51" s="6" t="str">
        <f t="shared" si="90"/>
        <v/>
      </c>
    </row>
    <row r="52" spans="1:121" x14ac:dyDescent="0.25">
      <c r="A52" s="9">
        <v>45</v>
      </c>
      <c r="B52" s="1"/>
      <c r="C52" s="1"/>
      <c r="D52" s="1"/>
      <c r="E52" s="1"/>
      <c r="F52" s="1"/>
      <c r="G52" s="1"/>
      <c r="H52" s="1"/>
      <c r="I52" s="1"/>
      <c r="J52" s="2" t="str">
        <f t="shared" si="0"/>
        <v/>
      </c>
      <c r="K52" s="3" t="str">
        <f t="shared" si="1"/>
        <v/>
      </c>
      <c r="L52" s="4" t="str">
        <f t="shared" si="2"/>
        <v/>
      </c>
      <c r="M52" s="4" t="str">
        <f t="shared" si="3"/>
        <v/>
      </c>
      <c r="N52" s="5" t="str">
        <f t="shared" si="4"/>
        <v/>
      </c>
      <c r="O52" s="6" t="str">
        <f>IF(J52="OK",(AX52*Forudsætninger!$B$7+BD52*Forudsætninger!$C$7+BJ52*Forudsætninger!$D$7+BP52*Forudsætninger!$E$7+BV52*Forudsætninger!$F$7+CB52*Forudsætninger!$G$7+CH52*Forudsætninger!$H$7+CN52*Forudsætninger!$I$7+CT52*Forudsætninger!$J$7+CZ52*Forudsætninger!$K$7+DF52*Forudsætninger!$L$7+DL52*Forudsætninger!$M$7)/SUM(Forudsætninger!$B$7:$M$7),"")</f>
        <v/>
      </c>
      <c r="P52" s="6" t="str">
        <f>IF(J52="OK",(AY52*Forudsætninger!$B$7+BE52*Forudsætninger!$C$7+BK52*Forudsætninger!$D$7+BQ52*Forudsætninger!$E$7+BW52*Forudsætninger!$F$7+CC52*Forudsætninger!$G$7+CI52*Forudsætninger!$H$7+CO52*Forudsætninger!$I$7+CU52*Forudsætninger!$J$7+DA52*Forudsætninger!$K$7+DG52*Forudsætninger!$L$7+DM52*Forudsætninger!$M$7)/SUM(Forudsætninger!$B$7:$M$7),"")</f>
        <v/>
      </c>
      <c r="Q52" s="6" t="str">
        <f>IF(J52="OK",(AZ52*Forudsætninger!$B$7+BF52*Forudsætninger!$C$7+BL52*Forudsætninger!$D$7+BR52*Forudsætninger!$E$7+BX52*Forudsætninger!$F$7+CD52*Forudsætninger!$G$7+CJ52*Forudsætninger!$H$7+CP52*Forudsætninger!$I$7+CV52*Forudsætninger!$J$7+DB52*Forudsætninger!$K$7+DH52*Forudsætninger!$L$7+DN52*Forudsætninger!$M$7)/SUM(Forudsætninger!$B$7:$M$7),"")</f>
        <v/>
      </c>
      <c r="R52" s="6" t="str">
        <f>IF(J52="OK",(BA52*Forudsætninger!$B$7+BG52*Forudsætninger!$C$7+BM52*Forudsætninger!$D$7+BS52*Forudsætninger!$E$7+BY52*Forudsætninger!$F$7+CE52*Forudsætninger!$G$7+CK52*Forudsætninger!$H$7+CQ52*Forudsætninger!$I$7+CW52*Forudsætninger!$J$7+DC52*Forudsætninger!$K$7+DI52*Forudsætninger!$L$7+DO52*Forudsætninger!$M$7)/SUM(Forudsætninger!$B$7:$M$7),"")</f>
        <v/>
      </c>
      <c r="S52" s="6" t="str">
        <f>IF(J52="OK",(BB52*Forudsætninger!$B$7+BH52*Forudsætninger!$C$7+BN52*Forudsætninger!$D$7+BT52*Forudsætninger!$E$7+BZ52*Forudsætninger!$F$7+CF52*Forudsætninger!$G$7+CL52*Forudsætninger!$H$7+CR52*Forudsætninger!$I$7+CX52*Forudsætninger!$J$7+DD52*Forudsætninger!$K$7+DJ52*Forudsætninger!$L$7+DP52*Forudsætninger!$M$7)/SUM(Forudsætninger!$B$7:$M$7),"")</f>
        <v/>
      </c>
      <c r="T52" s="6" t="str">
        <f>IF(J52="OK",(BC52*Forudsætninger!$B$7+BI52*Forudsætninger!$C$7+BO52*Forudsætninger!$D$7+BU52*Forudsætninger!$E$7+CA52*Forudsætninger!$F$7+CG52*Forudsætninger!$G$7+CM52*Forudsætninger!$H$7+CS52*Forudsætninger!$I$7+CY52*Forudsætninger!$J$7+DE52*Forudsætninger!$K$7+DK52*Forudsætninger!$L$7+DQ52*Forudsætninger!$M$7)/SUM(Forudsætninger!$B$7:$M$7),"")</f>
        <v/>
      </c>
      <c r="U52" s="7" t="str">
        <f>IF(AND(K52="OK",J52="OK"),(O52*3+P52*2+Q52-R52-S52*2-T52*3)*I52*SUM(Forudsætninger!$B$7:$M$7),"")</f>
        <v/>
      </c>
      <c r="V52" s="49" t="str">
        <f t="shared" si="5"/>
        <v/>
      </c>
      <c r="W52" s="49" t="str">
        <f t="shared" si="6"/>
        <v/>
      </c>
      <c r="X52" s="49" t="str">
        <f t="shared" si="7"/>
        <v/>
      </c>
      <c r="Y52" s="49" t="str">
        <f t="shared" si="8"/>
        <v/>
      </c>
      <c r="Z52" s="49" t="str">
        <f t="shared" si="9"/>
        <v/>
      </c>
      <c r="AA52" s="49" t="str">
        <f t="shared" si="10"/>
        <v/>
      </c>
      <c r="AB52" s="49" t="str">
        <f t="shared" si="11"/>
        <v/>
      </c>
      <c r="AC52" s="49" t="str">
        <f t="shared" si="12"/>
        <v/>
      </c>
      <c r="AD52" s="49" t="str">
        <f t="shared" si="13"/>
        <v/>
      </c>
      <c r="AE52" s="49" t="str">
        <f t="shared" si="14"/>
        <v/>
      </c>
      <c r="AF52" s="49" t="str">
        <f t="shared" si="15"/>
        <v/>
      </c>
      <c r="AG52" s="49" t="str">
        <f t="shared" si="16"/>
        <v/>
      </c>
      <c r="AJ52" s="18">
        <f t="shared" si="17"/>
        <v>0</v>
      </c>
      <c r="AK52" s="18">
        <f t="shared" si="18"/>
        <v>0</v>
      </c>
      <c r="AL52" s="18" t="str">
        <f>IF($J52="OK",$AJ52+$AK52-5.5993*($G52*Forudsætninger!B49+$H52*Forudsætninger!B50)/3600,"")</f>
        <v/>
      </c>
      <c r="AM52" s="18" t="str">
        <f>IF($J52="OK",$AJ52+$AK52-5.5993*($G52*Forudsætninger!C49+$H52*Forudsætninger!C50)/3600,"")</f>
        <v/>
      </c>
      <c r="AN52" s="18" t="str">
        <f>IF($J52="OK",$AJ52+$AK52-5.5993*($G52*Forudsætninger!D49+$H52*Forudsætninger!D50)/3600,"")</f>
        <v/>
      </c>
      <c r="AO52" s="18" t="str">
        <f>IF($J52="OK",$AJ52+$AK52-5.5993*($G52*Forudsætninger!E49+$H52*Forudsætninger!E50)/3600,"")</f>
        <v/>
      </c>
      <c r="AP52" s="18" t="str">
        <f>IF($J52="OK",$AJ52+$AK52-5.5993*($G52*Forudsætninger!F49+$H52*Forudsætninger!F50)/3600,"")</f>
        <v/>
      </c>
      <c r="AQ52" s="18" t="str">
        <f>IF($J52="OK",$AJ52+$AK52-5.5993*($G52*Forudsætninger!G49+$H52*Forudsætninger!G50)/3600,"")</f>
        <v/>
      </c>
      <c r="AR52" s="18" t="str">
        <f>IF($J52="OK",$AJ52+$AK52-5.5993*($G52*Forudsætninger!H49+$H52*Forudsætninger!H50)/3600,"")</f>
        <v/>
      </c>
      <c r="AS52" s="18" t="str">
        <f>IF($J52="OK",$AJ52+$AK52-5.5993*($G52*Forudsætninger!I49+$H52*Forudsætninger!I50)/3600,"")</f>
        <v/>
      </c>
      <c r="AT52" s="18" t="str">
        <f>IF($J52="OK",$AJ52+$AK52-5.5993*($G52*Forudsætninger!J49+$H52*Forudsætninger!J50)/3600,"")</f>
        <v/>
      </c>
      <c r="AU52" s="18" t="str">
        <f>IF($J52="OK",$AJ52+$AK52-5.5993*($G52*Forudsætninger!K49+$H52*Forudsætninger!K50)/3600,"")</f>
        <v/>
      </c>
      <c r="AV52" s="18" t="str">
        <f>IF($J52="OK",$AJ52+$AK52-5.5993*($G52*Forudsætninger!L49+$H52*Forudsætninger!L50)/3600,"")</f>
        <v/>
      </c>
      <c r="AW52" s="18" t="str">
        <f>IF($J52="OK",$AJ52+$AK52-5.5993*($G52*Forudsætninger!M49+$H52*Forudsætninger!M50)/3600,"")</f>
        <v/>
      </c>
      <c r="AX52" s="6" t="str">
        <f t="shared" si="19"/>
        <v/>
      </c>
      <c r="AY52" s="6" t="str">
        <f t="shared" si="20"/>
        <v/>
      </c>
      <c r="AZ52" s="6" t="str">
        <f t="shared" si="21"/>
        <v/>
      </c>
      <c r="BA52" s="6" t="str">
        <f t="shared" si="22"/>
        <v/>
      </c>
      <c r="BB52" s="6" t="str">
        <f t="shared" si="23"/>
        <v/>
      </c>
      <c r="BC52" s="6" t="str">
        <f t="shared" si="24"/>
        <v/>
      </c>
      <c r="BD52" s="6" t="str">
        <f t="shared" si="25"/>
        <v/>
      </c>
      <c r="BE52" s="6" t="str">
        <f t="shared" si="26"/>
        <v/>
      </c>
      <c r="BF52" s="6" t="str">
        <f t="shared" si="27"/>
        <v/>
      </c>
      <c r="BG52" s="6" t="str">
        <f t="shared" si="28"/>
        <v/>
      </c>
      <c r="BH52" s="6" t="str">
        <f t="shared" si="29"/>
        <v/>
      </c>
      <c r="BI52" s="6" t="str">
        <f t="shared" si="30"/>
        <v/>
      </c>
      <c r="BJ52" s="6" t="str">
        <f t="shared" si="31"/>
        <v/>
      </c>
      <c r="BK52" s="6" t="str">
        <f t="shared" si="32"/>
        <v/>
      </c>
      <c r="BL52" s="6" t="str">
        <f t="shared" si="33"/>
        <v/>
      </c>
      <c r="BM52" s="6" t="str">
        <f t="shared" si="34"/>
        <v/>
      </c>
      <c r="BN52" s="6" t="str">
        <f t="shared" si="35"/>
        <v/>
      </c>
      <c r="BO52" s="6" t="str">
        <f t="shared" si="36"/>
        <v/>
      </c>
      <c r="BP52" s="6" t="str">
        <f t="shared" si="37"/>
        <v/>
      </c>
      <c r="BQ52" s="6" t="str">
        <f t="shared" si="38"/>
        <v/>
      </c>
      <c r="BR52" s="6" t="str">
        <f t="shared" si="39"/>
        <v/>
      </c>
      <c r="BS52" s="6" t="str">
        <f t="shared" si="40"/>
        <v/>
      </c>
      <c r="BT52" s="6" t="str">
        <f t="shared" si="41"/>
        <v/>
      </c>
      <c r="BU52" s="6" t="str">
        <f t="shared" si="42"/>
        <v/>
      </c>
      <c r="BV52" s="6" t="str">
        <f t="shared" si="43"/>
        <v/>
      </c>
      <c r="BW52" s="6" t="str">
        <f t="shared" si="44"/>
        <v/>
      </c>
      <c r="BX52" s="6" t="str">
        <f t="shared" si="45"/>
        <v/>
      </c>
      <c r="BY52" s="6" t="str">
        <f t="shared" si="46"/>
        <v/>
      </c>
      <c r="BZ52" s="6" t="str">
        <f t="shared" si="47"/>
        <v/>
      </c>
      <c r="CA52" s="6" t="str">
        <f t="shared" si="48"/>
        <v/>
      </c>
      <c r="CB52" s="6" t="str">
        <f t="shared" si="49"/>
        <v/>
      </c>
      <c r="CC52" s="6" t="str">
        <f t="shared" si="50"/>
        <v/>
      </c>
      <c r="CD52" s="6" t="str">
        <f t="shared" si="51"/>
        <v/>
      </c>
      <c r="CE52" s="6" t="str">
        <f t="shared" si="52"/>
        <v/>
      </c>
      <c r="CF52" s="6" t="str">
        <f t="shared" si="53"/>
        <v/>
      </c>
      <c r="CG52" s="6" t="str">
        <f t="shared" si="54"/>
        <v/>
      </c>
      <c r="CH52" s="6" t="str">
        <f t="shared" si="55"/>
        <v/>
      </c>
      <c r="CI52" s="6" t="str">
        <f t="shared" si="56"/>
        <v/>
      </c>
      <c r="CJ52" s="6" t="str">
        <f t="shared" si="57"/>
        <v/>
      </c>
      <c r="CK52" s="6" t="str">
        <f t="shared" si="58"/>
        <v/>
      </c>
      <c r="CL52" s="6" t="str">
        <f t="shared" si="59"/>
        <v/>
      </c>
      <c r="CM52" s="6" t="str">
        <f t="shared" si="60"/>
        <v/>
      </c>
      <c r="CN52" s="6" t="str">
        <f t="shared" si="61"/>
        <v/>
      </c>
      <c r="CO52" s="6" t="str">
        <f t="shared" si="62"/>
        <v/>
      </c>
      <c r="CP52" s="6" t="str">
        <f t="shared" si="63"/>
        <v/>
      </c>
      <c r="CQ52" s="6" t="str">
        <f t="shared" si="64"/>
        <v/>
      </c>
      <c r="CR52" s="6" t="str">
        <f t="shared" si="65"/>
        <v/>
      </c>
      <c r="CS52" s="6" t="str">
        <f t="shared" si="66"/>
        <v/>
      </c>
      <c r="CT52" s="6" t="str">
        <f t="shared" si="67"/>
        <v/>
      </c>
      <c r="CU52" s="6" t="str">
        <f t="shared" si="68"/>
        <v/>
      </c>
      <c r="CV52" s="6" t="str">
        <f t="shared" si="69"/>
        <v/>
      </c>
      <c r="CW52" s="6" t="str">
        <f t="shared" si="70"/>
        <v/>
      </c>
      <c r="CX52" s="6" t="str">
        <f t="shared" si="71"/>
        <v/>
      </c>
      <c r="CY52" s="6" t="str">
        <f t="shared" si="72"/>
        <v/>
      </c>
      <c r="CZ52" s="6" t="str">
        <f t="shared" si="73"/>
        <v/>
      </c>
      <c r="DA52" s="6" t="str">
        <f t="shared" si="74"/>
        <v/>
      </c>
      <c r="DB52" s="6" t="str">
        <f t="shared" si="75"/>
        <v/>
      </c>
      <c r="DC52" s="6" t="str">
        <f t="shared" si="76"/>
        <v/>
      </c>
      <c r="DD52" s="6" t="str">
        <f t="shared" si="77"/>
        <v/>
      </c>
      <c r="DE52" s="6" t="str">
        <f t="shared" si="78"/>
        <v/>
      </c>
      <c r="DF52" s="6" t="str">
        <f t="shared" si="79"/>
        <v/>
      </c>
      <c r="DG52" s="6" t="str">
        <f t="shared" si="80"/>
        <v/>
      </c>
      <c r="DH52" s="6" t="str">
        <f t="shared" si="81"/>
        <v/>
      </c>
      <c r="DI52" s="6" t="str">
        <f t="shared" si="82"/>
        <v/>
      </c>
      <c r="DJ52" s="6" t="str">
        <f t="shared" si="83"/>
        <v/>
      </c>
      <c r="DK52" s="6" t="str">
        <f t="shared" si="84"/>
        <v/>
      </c>
      <c r="DL52" s="6" t="str">
        <f t="shared" si="85"/>
        <v/>
      </c>
      <c r="DM52" s="6" t="str">
        <f t="shared" si="86"/>
        <v/>
      </c>
      <c r="DN52" s="6" t="str">
        <f t="shared" si="87"/>
        <v/>
      </c>
      <c r="DO52" s="6" t="str">
        <f t="shared" si="88"/>
        <v/>
      </c>
      <c r="DP52" s="6" t="str">
        <f t="shared" si="89"/>
        <v/>
      </c>
      <c r="DQ52" s="6" t="str">
        <f t="shared" si="90"/>
        <v/>
      </c>
    </row>
    <row r="53" spans="1:121" x14ac:dyDescent="0.25">
      <c r="A53" s="9">
        <v>46</v>
      </c>
      <c r="B53" s="1"/>
      <c r="C53" s="1"/>
      <c r="D53" s="1"/>
      <c r="E53" s="1"/>
      <c r="F53" s="1"/>
      <c r="G53" s="1"/>
      <c r="H53" s="1"/>
      <c r="I53" s="1"/>
      <c r="J53" s="2" t="str">
        <f t="shared" si="0"/>
        <v/>
      </c>
      <c r="K53" s="3" t="str">
        <f t="shared" si="1"/>
        <v/>
      </c>
      <c r="L53" s="4" t="str">
        <f t="shared" si="2"/>
        <v/>
      </c>
      <c r="M53" s="4" t="str">
        <f t="shared" si="3"/>
        <v/>
      </c>
      <c r="N53" s="5" t="str">
        <f t="shared" si="4"/>
        <v/>
      </c>
      <c r="O53" s="6" t="str">
        <f>IF(J53="OK",(AX53*Forudsætninger!$B$7+BD53*Forudsætninger!$C$7+BJ53*Forudsætninger!$D$7+BP53*Forudsætninger!$E$7+BV53*Forudsætninger!$F$7+CB53*Forudsætninger!$G$7+CH53*Forudsætninger!$H$7+CN53*Forudsætninger!$I$7+CT53*Forudsætninger!$J$7+CZ53*Forudsætninger!$K$7+DF53*Forudsætninger!$L$7+DL53*Forudsætninger!$M$7)/SUM(Forudsætninger!$B$7:$M$7),"")</f>
        <v/>
      </c>
      <c r="P53" s="6" t="str">
        <f>IF(J53="OK",(AY53*Forudsætninger!$B$7+BE53*Forudsætninger!$C$7+BK53*Forudsætninger!$D$7+BQ53*Forudsætninger!$E$7+BW53*Forudsætninger!$F$7+CC53*Forudsætninger!$G$7+CI53*Forudsætninger!$H$7+CO53*Forudsætninger!$I$7+CU53*Forudsætninger!$J$7+DA53*Forudsætninger!$K$7+DG53*Forudsætninger!$L$7+DM53*Forudsætninger!$M$7)/SUM(Forudsætninger!$B$7:$M$7),"")</f>
        <v/>
      </c>
      <c r="Q53" s="6" t="str">
        <f>IF(J53="OK",(AZ53*Forudsætninger!$B$7+BF53*Forudsætninger!$C$7+BL53*Forudsætninger!$D$7+BR53*Forudsætninger!$E$7+BX53*Forudsætninger!$F$7+CD53*Forudsætninger!$G$7+CJ53*Forudsætninger!$H$7+CP53*Forudsætninger!$I$7+CV53*Forudsætninger!$J$7+DB53*Forudsætninger!$K$7+DH53*Forudsætninger!$L$7+DN53*Forudsætninger!$M$7)/SUM(Forudsætninger!$B$7:$M$7),"")</f>
        <v/>
      </c>
      <c r="R53" s="6" t="str">
        <f>IF(J53="OK",(BA53*Forudsætninger!$B$7+BG53*Forudsætninger!$C$7+BM53*Forudsætninger!$D$7+BS53*Forudsætninger!$E$7+BY53*Forudsætninger!$F$7+CE53*Forudsætninger!$G$7+CK53*Forudsætninger!$H$7+CQ53*Forudsætninger!$I$7+CW53*Forudsætninger!$J$7+DC53*Forudsætninger!$K$7+DI53*Forudsætninger!$L$7+DO53*Forudsætninger!$M$7)/SUM(Forudsætninger!$B$7:$M$7),"")</f>
        <v/>
      </c>
      <c r="S53" s="6" t="str">
        <f>IF(J53="OK",(BB53*Forudsætninger!$B$7+BH53*Forudsætninger!$C$7+BN53*Forudsætninger!$D$7+BT53*Forudsætninger!$E$7+BZ53*Forudsætninger!$F$7+CF53*Forudsætninger!$G$7+CL53*Forudsætninger!$H$7+CR53*Forudsætninger!$I$7+CX53*Forudsætninger!$J$7+DD53*Forudsætninger!$K$7+DJ53*Forudsætninger!$L$7+DP53*Forudsætninger!$M$7)/SUM(Forudsætninger!$B$7:$M$7),"")</f>
        <v/>
      </c>
      <c r="T53" s="6" t="str">
        <f>IF(J53="OK",(BC53*Forudsætninger!$B$7+BI53*Forudsætninger!$C$7+BO53*Forudsætninger!$D$7+BU53*Forudsætninger!$E$7+CA53*Forudsætninger!$F$7+CG53*Forudsætninger!$G$7+CM53*Forudsætninger!$H$7+CS53*Forudsætninger!$I$7+CY53*Forudsætninger!$J$7+DE53*Forudsætninger!$K$7+DK53*Forudsætninger!$L$7+DQ53*Forudsætninger!$M$7)/SUM(Forudsætninger!$B$7:$M$7),"")</f>
        <v/>
      </c>
      <c r="U53" s="7" t="str">
        <f>IF(AND(K53="OK",J53="OK"),(O53*3+P53*2+Q53-R53-S53*2-T53*3)*I53*SUM(Forudsætninger!$B$7:$M$7),"")</f>
        <v/>
      </c>
      <c r="V53" s="49" t="str">
        <f t="shared" si="5"/>
        <v/>
      </c>
      <c r="W53" s="49" t="str">
        <f t="shared" si="6"/>
        <v/>
      </c>
      <c r="X53" s="49" t="str">
        <f t="shared" si="7"/>
        <v/>
      </c>
      <c r="Y53" s="49" t="str">
        <f t="shared" si="8"/>
        <v/>
      </c>
      <c r="Z53" s="49" t="str">
        <f t="shared" si="9"/>
        <v/>
      </c>
      <c r="AA53" s="49" t="str">
        <f t="shared" si="10"/>
        <v/>
      </c>
      <c r="AB53" s="49" t="str">
        <f t="shared" si="11"/>
        <v/>
      </c>
      <c r="AC53" s="49" t="str">
        <f t="shared" si="12"/>
        <v/>
      </c>
      <c r="AD53" s="49" t="str">
        <f t="shared" si="13"/>
        <v/>
      </c>
      <c r="AE53" s="49" t="str">
        <f t="shared" si="14"/>
        <v/>
      </c>
      <c r="AF53" s="49" t="str">
        <f t="shared" si="15"/>
        <v/>
      </c>
      <c r="AG53" s="49" t="str">
        <f t="shared" si="16"/>
        <v/>
      </c>
      <c r="AJ53" s="18">
        <f t="shared" si="17"/>
        <v>0</v>
      </c>
      <c r="AK53" s="18">
        <f t="shared" si="18"/>
        <v>0</v>
      </c>
      <c r="AL53" s="18" t="str">
        <f>IF($J53="OK",$AJ53+$AK53-5.5993*($G53*Forudsætninger!B50+$H53*Forudsætninger!B51)/3600,"")</f>
        <v/>
      </c>
      <c r="AM53" s="18" t="str">
        <f>IF($J53="OK",$AJ53+$AK53-5.5993*($G53*Forudsætninger!C50+$H53*Forudsætninger!C51)/3600,"")</f>
        <v/>
      </c>
      <c r="AN53" s="18" t="str">
        <f>IF($J53="OK",$AJ53+$AK53-5.5993*($G53*Forudsætninger!D50+$H53*Forudsætninger!D51)/3600,"")</f>
        <v/>
      </c>
      <c r="AO53" s="18" t="str">
        <f>IF($J53="OK",$AJ53+$AK53-5.5993*($G53*Forudsætninger!E50+$H53*Forudsætninger!E51)/3600,"")</f>
        <v/>
      </c>
      <c r="AP53" s="18" t="str">
        <f>IF($J53="OK",$AJ53+$AK53-5.5993*($G53*Forudsætninger!F50+$H53*Forudsætninger!F51)/3600,"")</f>
        <v/>
      </c>
      <c r="AQ53" s="18" t="str">
        <f>IF($J53="OK",$AJ53+$AK53-5.5993*($G53*Forudsætninger!G50+$H53*Forudsætninger!G51)/3600,"")</f>
        <v/>
      </c>
      <c r="AR53" s="18" t="str">
        <f>IF($J53="OK",$AJ53+$AK53-5.5993*($G53*Forudsætninger!H50+$H53*Forudsætninger!H51)/3600,"")</f>
        <v/>
      </c>
      <c r="AS53" s="18" t="str">
        <f>IF($J53="OK",$AJ53+$AK53-5.5993*($G53*Forudsætninger!I50+$H53*Forudsætninger!I51)/3600,"")</f>
        <v/>
      </c>
      <c r="AT53" s="18" t="str">
        <f>IF($J53="OK",$AJ53+$AK53-5.5993*($G53*Forudsætninger!J50+$H53*Forudsætninger!J51)/3600,"")</f>
        <v/>
      </c>
      <c r="AU53" s="18" t="str">
        <f>IF($J53="OK",$AJ53+$AK53-5.5993*($G53*Forudsætninger!K50+$H53*Forudsætninger!K51)/3600,"")</f>
        <v/>
      </c>
      <c r="AV53" s="18" t="str">
        <f>IF($J53="OK",$AJ53+$AK53-5.5993*($G53*Forudsætninger!L50+$H53*Forudsætninger!L51)/3600,"")</f>
        <v/>
      </c>
      <c r="AW53" s="18" t="str">
        <f>IF($J53="OK",$AJ53+$AK53-5.5993*($G53*Forudsætninger!M50+$H53*Forudsætninger!M51)/3600,"")</f>
        <v/>
      </c>
      <c r="AX53" s="6" t="str">
        <f t="shared" si="19"/>
        <v/>
      </c>
      <c r="AY53" s="6" t="str">
        <f t="shared" si="20"/>
        <v/>
      </c>
      <c r="AZ53" s="6" t="str">
        <f t="shared" si="21"/>
        <v/>
      </c>
      <c r="BA53" s="6" t="str">
        <f t="shared" si="22"/>
        <v/>
      </c>
      <c r="BB53" s="6" t="str">
        <f t="shared" si="23"/>
        <v/>
      </c>
      <c r="BC53" s="6" t="str">
        <f t="shared" si="24"/>
        <v/>
      </c>
      <c r="BD53" s="6" t="str">
        <f t="shared" si="25"/>
        <v/>
      </c>
      <c r="BE53" s="6" t="str">
        <f t="shared" si="26"/>
        <v/>
      </c>
      <c r="BF53" s="6" t="str">
        <f t="shared" si="27"/>
        <v/>
      </c>
      <c r="BG53" s="6" t="str">
        <f t="shared" si="28"/>
        <v/>
      </c>
      <c r="BH53" s="6" t="str">
        <f t="shared" si="29"/>
        <v/>
      </c>
      <c r="BI53" s="6" t="str">
        <f t="shared" si="30"/>
        <v/>
      </c>
      <c r="BJ53" s="6" t="str">
        <f t="shared" si="31"/>
        <v/>
      </c>
      <c r="BK53" s="6" t="str">
        <f t="shared" si="32"/>
        <v/>
      </c>
      <c r="BL53" s="6" t="str">
        <f t="shared" si="33"/>
        <v/>
      </c>
      <c r="BM53" s="6" t="str">
        <f t="shared" si="34"/>
        <v/>
      </c>
      <c r="BN53" s="6" t="str">
        <f t="shared" si="35"/>
        <v/>
      </c>
      <c r="BO53" s="6" t="str">
        <f t="shared" si="36"/>
        <v/>
      </c>
      <c r="BP53" s="6" t="str">
        <f t="shared" si="37"/>
        <v/>
      </c>
      <c r="BQ53" s="6" t="str">
        <f t="shared" si="38"/>
        <v/>
      </c>
      <c r="BR53" s="6" t="str">
        <f t="shared" si="39"/>
        <v/>
      </c>
      <c r="BS53" s="6" t="str">
        <f t="shared" si="40"/>
        <v/>
      </c>
      <c r="BT53" s="6" t="str">
        <f t="shared" si="41"/>
        <v/>
      </c>
      <c r="BU53" s="6" t="str">
        <f t="shared" si="42"/>
        <v/>
      </c>
      <c r="BV53" s="6" t="str">
        <f t="shared" si="43"/>
        <v/>
      </c>
      <c r="BW53" s="6" t="str">
        <f t="shared" si="44"/>
        <v/>
      </c>
      <c r="BX53" s="6" t="str">
        <f t="shared" si="45"/>
        <v/>
      </c>
      <c r="BY53" s="6" t="str">
        <f t="shared" si="46"/>
        <v/>
      </c>
      <c r="BZ53" s="6" t="str">
        <f t="shared" si="47"/>
        <v/>
      </c>
      <c r="CA53" s="6" t="str">
        <f t="shared" si="48"/>
        <v/>
      </c>
      <c r="CB53" s="6" t="str">
        <f t="shared" si="49"/>
        <v/>
      </c>
      <c r="CC53" s="6" t="str">
        <f t="shared" si="50"/>
        <v/>
      </c>
      <c r="CD53" s="6" t="str">
        <f t="shared" si="51"/>
        <v/>
      </c>
      <c r="CE53" s="6" t="str">
        <f t="shared" si="52"/>
        <v/>
      </c>
      <c r="CF53" s="6" t="str">
        <f t="shared" si="53"/>
        <v/>
      </c>
      <c r="CG53" s="6" t="str">
        <f t="shared" si="54"/>
        <v/>
      </c>
      <c r="CH53" s="6" t="str">
        <f t="shared" si="55"/>
        <v/>
      </c>
      <c r="CI53" s="6" t="str">
        <f t="shared" si="56"/>
        <v/>
      </c>
      <c r="CJ53" s="6" t="str">
        <f t="shared" si="57"/>
        <v/>
      </c>
      <c r="CK53" s="6" t="str">
        <f t="shared" si="58"/>
        <v/>
      </c>
      <c r="CL53" s="6" t="str">
        <f t="shared" si="59"/>
        <v/>
      </c>
      <c r="CM53" s="6" t="str">
        <f t="shared" si="60"/>
        <v/>
      </c>
      <c r="CN53" s="6" t="str">
        <f t="shared" si="61"/>
        <v/>
      </c>
      <c r="CO53" s="6" t="str">
        <f t="shared" si="62"/>
        <v/>
      </c>
      <c r="CP53" s="6" t="str">
        <f t="shared" si="63"/>
        <v/>
      </c>
      <c r="CQ53" s="6" t="str">
        <f t="shared" si="64"/>
        <v/>
      </c>
      <c r="CR53" s="6" t="str">
        <f t="shared" si="65"/>
        <v/>
      </c>
      <c r="CS53" s="6" t="str">
        <f t="shared" si="66"/>
        <v/>
      </c>
      <c r="CT53" s="6" t="str">
        <f t="shared" si="67"/>
        <v/>
      </c>
      <c r="CU53" s="6" t="str">
        <f t="shared" si="68"/>
        <v/>
      </c>
      <c r="CV53" s="6" t="str">
        <f t="shared" si="69"/>
        <v/>
      </c>
      <c r="CW53" s="6" t="str">
        <f t="shared" si="70"/>
        <v/>
      </c>
      <c r="CX53" s="6" t="str">
        <f t="shared" si="71"/>
        <v/>
      </c>
      <c r="CY53" s="6" t="str">
        <f t="shared" si="72"/>
        <v/>
      </c>
      <c r="CZ53" s="6" t="str">
        <f t="shared" si="73"/>
        <v/>
      </c>
      <c r="DA53" s="6" t="str">
        <f t="shared" si="74"/>
        <v/>
      </c>
      <c r="DB53" s="6" t="str">
        <f t="shared" si="75"/>
        <v/>
      </c>
      <c r="DC53" s="6" t="str">
        <f t="shared" si="76"/>
        <v/>
      </c>
      <c r="DD53" s="6" t="str">
        <f t="shared" si="77"/>
        <v/>
      </c>
      <c r="DE53" s="6" t="str">
        <f t="shared" si="78"/>
        <v/>
      </c>
      <c r="DF53" s="6" t="str">
        <f t="shared" si="79"/>
        <v/>
      </c>
      <c r="DG53" s="6" t="str">
        <f t="shared" si="80"/>
        <v/>
      </c>
      <c r="DH53" s="6" t="str">
        <f t="shared" si="81"/>
        <v/>
      </c>
      <c r="DI53" s="6" t="str">
        <f t="shared" si="82"/>
        <v/>
      </c>
      <c r="DJ53" s="6" t="str">
        <f t="shared" si="83"/>
        <v/>
      </c>
      <c r="DK53" s="6" t="str">
        <f t="shared" si="84"/>
        <v/>
      </c>
      <c r="DL53" s="6" t="str">
        <f t="shared" si="85"/>
        <v/>
      </c>
      <c r="DM53" s="6" t="str">
        <f t="shared" si="86"/>
        <v/>
      </c>
      <c r="DN53" s="6" t="str">
        <f t="shared" si="87"/>
        <v/>
      </c>
      <c r="DO53" s="6" t="str">
        <f t="shared" si="88"/>
        <v/>
      </c>
      <c r="DP53" s="6" t="str">
        <f t="shared" si="89"/>
        <v/>
      </c>
      <c r="DQ53" s="6" t="str">
        <f t="shared" si="90"/>
        <v/>
      </c>
    </row>
    <row r="54" spans="1:121" x14ac:dyDescent="0.25">
      <c r="A54" s="9">
        <v>47</v>
      </c>
      <c r="B54" s="1"/>
      <c r="C54" s="1"/>
      <c r="D54" s="1"/>
      <c r="E54" s="1"/>
      <c r="F54" s="1"/>
      <c r="G54" s="1"/>
      <c r="H54" s="1"/>
      <c r="I54" s="1"/>
      <c r="J54" s="2" t="str">
        <f t="shared" si="0"/>
        <v/>
      </c>
      <c r="K54" s="3" t="str">
        <f t="shared" si="1"/>
        <v/>
      </c>
      <c r="L54" s="4" t="str">
        <f t="shared" si="2"/>
        <v/>
      </c>
      <c r="M54" s="4" t="str">
        <f t="shared" si="3"/>
        <v/>
      </c>
      <c r="N54" s="5" t="str">
        <f t="shared" si="4"/>
        <v/>
      </c>
      <c r="O54" s="6" t="str">
        <f>IF(J54="OK",(AX54*Forudsætninger!$B$7+BD54*Forudsætninger!$C$7+BJ54*Forudsætninger!$D$7+BP54*Forudsætninger!$E$7+BV54*Forudsætninger!$F$7+CB54*Forudsætninger!$G$7+CH54*Forudsætninger!$H$7+CN54*Forudsætninger!$I$7+CT54*Forudsætninger!$J$7+CZ54*Forudsætninger!$K$7+DF54*Forudsætninger!$L$7+DL54*Forudsætninger!$M$7)/SUM(Forudsætninger!$B$7:$M$7),"")</f>
        <v/>
      </c>
      <c r="P54" s="6" t="str">
        <f>IF(J54="OK",(AY54*Forudsætninger!$B$7+BE54*Forudsætninger!$C$7+BK54*Forudsætninger!$D$7+BQ54*Forudsætninger!$E$7+BW54*Forudsætninger!$F$7+CC54*Forudsætninger!$G$7+CI54*Forudsætninger!$H$7+CO54*Forudsætninger!$I$7+CU54*Forudsætninger!$J$7+DA54*Forudsætninger!$K$7+DG54*Forudsætninger!$L$7+DM54*Forudsætninger!$M$7)/SUM(Forudsætninger!$B$7:$M$7),"")</f>
        <v/>
      </c>
      <c r="Q54" s="6" t="str">
        <f>IF(J54="OK",(AZ54*Forudsætninger!$B$7+BF54*Forudsætninger!$C$7+BL54*Forudsætninger!$D$7+BR54*Forudsætninger!$E$7+BX54*Forudsætninger!$F$7+CD54*Forudsætninger!$G$7+CJ54*Forudsætninger!$H$7+CP54*Forudsætninger!$I$7+CV54*Forudsætninger!$J$7+DB54*Forudsætninger!$K$7+DH54*Forudsætninger!$L$7+DN54*Forudsætninger!$M$7)/SUM(Forudsætninger!$B$7:$M$7),"")</f>
        <v/>
      </c>
      <c r="R54" s="6" t="str">
        <f>IF(J54="OK",(BA54*Forudsætninger!$B$7+BG54*Forudsætninger!$C$7+BM54*Forudsætninger!$D$7+BS54*Forudsætninger!$E$7+BY54*Forudsætninger!$F$7+CE54*Forudsætninger!$G$7+CK54*Forudsætninger!$H$7+CQ54*Forudsætninger!$I$7+CW54*Forudsætninger!$J$7+DC54*Forudsætninger!$K$7+DI54*Forudsætninger!$L$7+DO54*Forudsætninger!$M$7)/SUM(Forudsætninger!$B$7:$M$7),"")</f>
        <v/>
      </c>
      <c r="S54" s="6" t="str">
        <f>IF(J54="OK",(BB54*Forudsætninger!$B$7+BH54*Forudsætninger!$C$7+BN54*Forudsætninger!$D$7+BT54*Forudsætninger!$E$7+BZ54*Forudsætninger!$F$7+CF54*Forudsætninger!$G$7+CL54*Forudsætninger!$H$7+CR54*Forudsætninger!$I$7+CX54*Forudsætninger!$J$7+DD54*Forudsætninger!$K$7+DJ54*Forudsætninger!$L$7+DP54*Forudsætninger!$M$7)/SUM(Forudsætninger!$B$7:$M$7),"")</f>
        <v/>
      </c>
      <c r="T54" s="6" t="str">
        <f>IF(J54="OK",(BC54*Forudsætninger!$B$7+BI54*Forudsætninger!$C$7+BO54*Forudsætninger!$D$7+BU54*Forudsætninger!$E$7+CA54*Forudsætninger!$F$7+CG54*Forudsætninger!$G$7+CM54*Forudsætninger!$H$7+CS54*Forudsætninger!$I$7+CY54*Forudsætninger!$J$7+DE54*Forudsætninger!$K$7+DK54*Forudsætninger!$L$7+DQ54*Forudsætninger!$M$7)/SUM(Forudsætninger!$B$7:$M$7),"")</f>
        <v/>
      </c>
      <c r="U54" s="7" t="str">
        <f>IF(AND(K54="OK",J54="OK"),(O54*3+P54*2+Q54-R54-S54*2-T54*3)*I54*SUM(Forudsætninger!$B$7:$M$7),"")</f>
        <v/>
      </c>
      <c r="V54" s="49" t="str">
        <f t="shared" si="5"/>
        <v/>
      </c>
      <c r="W54" s="49" t="str">
        <f t="shared" si="6"/>
        <v/>
      </c>
      <c r="X54" s="49" t="str">
        <f t="shared" si="7"/>
        <v/>
      </c>
      <c r="Y54" s="49" t="str">
        <f t="shared" si="8"/>
        <v/>
      </c>
      <c r="Z54" s="49" t="str">
        <f t="shared" si="9"/>
        <v/>
      </c>
      <c r="AA54" s="49" t="str">
        <f t="shared" si="10"/>
        <v/>
      </c>
      <c r="AB54" s="49" t="str">
        <f t="shared" si="11"/>
        <v/>
      </c>
      <c r="AC54" s="49" t="str">
        <f t="shared" si="12"/>
        <v/>
      </c>
      <c r="AD54" s="49" t="str">
        <f t="shared" si="13"/>
        <v/>
      </c>
      <c r="AE54" s="49" t="str">
        <f t="shared" si="14"/>
        <v/>
      </c>
      <c r="AF54" s="49" t="str">
        <f t="shared" si="15"/>
        <v/>
      </c>
      <c r="AG54" s="49" t="str">
        <f t="shared" si="16"/>
        <v/>
      </c>
      <c r="AJ54" s="18">
        <f t="shared" si="17"/>
        <v>0</v>
      </c>
      <c r="AK54" s="18">
        <f t="shared" si="18"/>
        <v>0</v>
      </c>
      <c r="AL54" s="18" t="str">
        <f>IF($J54="OK",$AJ54+$AK54-5.5993*($G54*Forudsætninger!B51+$H54*Forudsætninger!B52)/3600,"")</f>
        <v/>
      </c>
      <c r="AM54" s="18" t="str">
        <f>IF($J54="OK",$AJ54+$AK54-5.5993*($G54*Forudsætninger!C51+$H54*Forudsætninger!C52)/3600,"")</f>
        <v/>
      </c>
      <c r="AN54" s="18" t="str">
        <f>IF($J54="OK",$AJ54+$AK54-5.5993*($G54*Forudsætninger!D51+$H54*Forudsætninger!D52)/3600,"")</f>
        <v/>
      </c>
      <c r="AO54" s="18" t="str">
        <f>IF($J54="OK",$AJ54+$AK54-5.5993*($G54*Forudsætninger!E51+$H54*Forudsætninger!E52)/3600,"")</f>
        <v/>
      </c>
      <c r="AP54" s="18" t="str">
        <f>IF($J54="OK",$AJ54+$AK54-5.5993*($G54*Forudsætninger!F51+$H54*Forudsætninger!F52)/3600,"")</f>
        <v/>
      </c>
      <c r="AQ54" s="18" t="str">
        <f>IF($J54="OK",$AJ54+$AK54-5.5993*($G54*Forudsætninger!G51+$H54*Forudsætninger!G52)/3600,"")</f>
        <v/>
      </c>
      <c r="AR54" s="18" t="str">
        <f>IF($J54="OK",$AJ54+$AK54-5.5993*($G54*Forudsætninger!H51+$H54*Forudsætninger!H52)/3600,"")</f>
        <v/>
      </c>
      <c r="AS54" s="18" t="str">
        <f>IF($J54="OK",$AJ54+$AK54-5.5993*($G54*Forudsætninger!I51+$H54*Forudsætninger!I52)/3600,"")</f>
        <v/>
      </c>
      <c r="AT54" s="18" t="str">
        <f>IF($J54="OK",$AJ54+$AK54-5.5993*($G54*Forudsætninger!J51+$H54*Forudsætninger!J52)/3600,"")</f>
        <v/>
      </c>
      <c r="AU54" s="18" t="str">
        <f>IF($J54="OK",$AJ54+$AK54-5.5993*($G54*Forudsætninger!K51+$H54*Forudsætninger!K52)/3600,"")</f>
        <v/>
      </c>
      <c r="AV54" s="18" t="str">
        <f>IF($J54="OK",$AJ54+$AK54-5.5993*($G54*Forudsætninger!L51+$H54*Forudsætninger!L52)/3600,"")</f>
        <v/>
      </c>
      <c r="AW54" s="18" t="str">
        <f>IF($J54="OK",$AJ54+$AK54-5.5993*($G54*Forudsætninger!M51+$H54*Forudsætninger!M52)/3600,"")</f>
        <v/>
      </c>
      <c r="AX54" s="6" t="str">
        <f t="shared" si="19"/>
        <v/>
      </c>
      <c r="AY54" s="6" t="str">
        <f t="shared" si="20"/>
        <v/>
      </c>
      <c r="AZ54" s="6" t="str">
        <f t="shared" si="21"/>
        <v/>
      </c>
      <c r="BA54" s="6" t="str">
        <f t="shared" si="22"/>
        <v/>
      </c>
      <c r="BB54" s="6" t="str">
        <f t="shared" si="23"/>
        <v/>
      </c>
      <c r="BC54" s="6" t="str">
        <f t="shared" si="24"/>
        <v/>
      </c>
      <c r="BD54" s="6" t="str">
        <f t="shared" si="25"/>
        <v/>
      </c>
      <c r="BE54" s="6" t="str">
        <f t="shared" si="26"/>
        <v/>
      </c>
      <c r="BF54" s="6" t="str">
        <f t="shared" si="27"/>
        <v/>
      </c>
      <c r="BG54" s="6" t="str">
        <f t="shared" si="28"/>
        <v/>
      </c>
      <c r="BH54" s="6" t="str">
        <f t="shared" si="29"/>
        <v/>
      </c>
      <c r="BI54" s="6" t="str">
        <f t="shared" si="30"/>
        <v/>
      </c>
      <c r="BJ54" s="6" t="str">
        <f t="shared" si="31"/>
        <v/>
      </c>
      <c r="BK54" s="6" t="str">
        <f t="shared" si="32"/>
        <v/>
      </c>
      <c r="BL54" s="6" t="str">
        <f t="shared" si="33"/>
        <v/>
      </c>
      <c r="BM54" s="6" t="str">
        <f t="shared" si="34"/>
        <v/>
      </c>
      <c r="BN54" s="6" t="str">
        <f t="shared" si="35"/>
        <v/>
      </c>
      <c r="BO54" s="6" t="str">
        <f t="shared" si="36"/>
        <v/>
      </c>
      <c r="BP54" s="6" t="str">
        <f t="shared" si="37"/>
        <v/>
      </c>
      <c r="BQ54" s="6" t="str">
        <f t="shared" si="38"/>
        <v/>
      </c>
      <c r="BR54" s="6" t="str">
        <f t="shared" si="39"/>
        <v/>
      </c>
      <c r="BS54" s="6" t="str">
        <f t="shared" si="40"/>
        <v/>
      </c>
      <c r="BT54" s="6" t="str">
        <f t="shared" si="41"/>
        <v/>
      </c>
      <c r="BU54" s="6" t="str">
        <f t="shared" si="42"/>
        <v/>
      </c>
      <c r="BV54" s="6" t="str">
        <f t="shared" si="43"/>
        <v/>
      </c>
      <c r="BW54" s="6" t="str">
        <f t="shared" si="44"/>
        <v/>
      </c>
      <c r="BX54" s="6" t="str">
        <f t="shared" si="45"/>
        <v/>
      </c>
      <c r="BY54" s="6" t="str">
        <f t="shared" si="46"/>
        <v/>
      </c>
      <c r="BZ54" s="6" t="str">
        <f t="shared" si="47"/>
        <v/>
      </c>
      <c r="CA54" s="6" t="str">
        <f t="shared" si="48"/>
        <v/>
      </c>
      <c r="CB54" s="6" t="str">
        <f t="shared" si="49"/>
        <v/>
      </c>
      <c r="CC54" s="6" t="str">
        <f t="shared" si="50"/>
        <v/>
      </c>
      <c r="CD54" s="6" t="str">
        <f t="shared" si="51"/>
        <v/>
      </c>
      <c r="CE54" s="6" t="str">
        <f t="shared" si="52"/>
        <v/>
      </c>
      <c r="CF54" s="6" t="str">
        <f t="shared" si="53"/>
        <v/>
      </c>
      <c r="CG54" s="6" t="str">
        <f t="shared" si="54"/>
        <v/>
      </c>
      <c r="CH54" s="6" t="str">
        <f t="shared" si="55"/>
        <v/>
      </c>
      <c r="CI54" s="6" t="str">
        <f t="shared" si="56"/>
        <v/>
      </c>
      <c r="CJ54" s="6" t="str">
        <f t="shared" si="57"/>
        <v/>
      </c>
      <c r="CK54" s="6" t="str">
        <f t="shared" si="58"/>
        <v/>
      </c>
      <c r="CL54" s="6" t="str">
        <f t="shared" si="59"/>
        <v/>
      </c>
      <c r="CM54" s="6" t="str">
        <f t="shared" si="60"/>
        <v/>
      </c>
      <c r="CN54" s="6" t="str">
        <f t="shared" si="61"/>
        <v/>
      </c>
      <c r="CO54" s="6" t="str">
        <f t="shared" si="62"/>
        <v/>
      </c>
      <c r="CP54" s="6" t="str">
        <f t="shared" si="63"/>
        <v/>
      </c>
      <c r="CQ54" s="6" t="str">
        <f t="shared" si="64"/>
        <v/>
      </c>
      <c r="CR54" s="6" t="str">
        <f t="shared" si="65"/>
        <v/>
      </c>
      <c r="CS54" s="6" t="str">
        <f t="shared" si="66"/>
        <v/>
      </c>
      <c r="CT54" s="6" t="str">
        <f t="shared" si="67"/>
        <v/>
      </c>
      <c r="CU54" s="6" t="str">
        <f t="shared" si="68"/>
        <v/>
      </c>
      <c r="CV54" s="6" t="str">
        <f t="shared" si="69"/>
        <v/>
      </c>
      <c r="CW54" s="6" t="str">
        <f t="shared" si="70"/>
        <v/>
      </c>
      <c r="CX54" s="6" t="str">
        <f t="shared" si="71"/>
        <v/>
      </c>
      <c r="CY54" s="6" t="str">
        <f t="shared" si="72"/>
        <v/>
      </c>
      <c r="CZ54" s="6" t="str">
        <f t="shared" si="73"/>
        <v/>
      </c>
      <c r="DA54" s="6" t="str">
        <f t="shared" si="74"/>
        <v/>
      </c>
      <c r="DB54" s="6" t="str">
        <f t="shared" si="75"/>
        <v/>
      </c>
      <c r="DC54" s="6" t="str">
        <f t="shared" si="76"/>
        <v/>
      </c>
      <c r="DD54" s="6" t="str">
        <f t="shared" si="77"/>
        <v/>
      </c>
      <c r="DE54" s="6" t="str">
        <f t="shared" si="78"/>
        <v/>
      </c>
      <c r="DF54" s="6" t="str">
        <f t="shared" si="79"/>
        <v/>
      </c>
      <c r="DG54" s="6" t="str">
        <f t="shared" si="80"/>
        <v/>
      </c>
      <c r="DH54" s="6" t="str">
        <f t="shared" si="81"/>
        <v/>
      </c>
      <c r="DI54" s="6" t="str">
        <f t="shared" si="82"/>
        <v/>
      </c>
      <c r="DJ54" s="6" t="str">
        <f t="shared" si="83"/>
        <v/>
      </c>
      <c r="DK54" s="6" t="str">
        <f t="shared" si="84"/>
        <v/>
      </c>
      <c r="DL54" s="6" t="str">
        <f t="shared" si="85"/>
        <v/>
      </c>
      <c r="DM54" s="6" t="str">
        <f t="shared" si="86"/>
        <v/>
      </c>
      <c r="DN54" s="6" t="str">
        <f t="shared" si="87"/>
        <v/>
      </c>
      <c r="DO54" s="6" t="str">
        <f t="shared" si="88"/>
        <v/>
      </c>
      <c r="DP54" s="6" t="str">
        <f t="shared" si="89"/>
        <v/>
      </c>
      <c r="DQ54" s="6" t="str">
        <f t="shared" si="90"/>
        <v/>
      </c>
    </row>
    <row r="55" spans="1:121" x14ac:dyDescent="0.25">
      <c r="A55" s="9">
        <v>48</v>
      </c>
      <c r="B55" s="1"/>
      <c r="C55" s="1"/>
      <c r="D55" s="1"/>
      <c r="E55" s="1"/>
      <c r="F55" s="1"/>
      <c r="G55" s="1"/>
      <c r="H55" s="1"/>
      <c r="I55" s="1"/>
      <c r="J55" s="2" t="str">
        <f t="shared" si="0"/>
        <v/>
      </c>
      <c r="K55" s="3" t="str">
        <f t="shared" si="1"/>
        <v/>
      </c>
      <c r="L55" s="4" t="str">
        <f t="shared" si="2"/>
        <v/>
      </c>
      <c r="M55" s="4" t="str">
        <f t="shared" si="3"/>
        <v/>
      </c>
      <c r="N55" s="5" t="str">
        <f t="shared" si="4"/>
        <v/>
      </c>
      <c r="O55" s="6" t="str">
        <f>IF(J55="OK",(AX55*Forudsætninger!$B$7+BD55*Forudsætninger!$C$7+BJ55*Forudsætninger!$D$7+BP55*Forudsætninger!$E$7+BV55*Forudsætninger!$F$7+CB55*Forudsætninger!$G$7+CH55*Forudsætninger!$H$7+CN55*Forudsætninger!$I$7+CT55*Forudsætninger!$J$7+CZ55*Forudsætninger!$K$7+DF55*Forudsætninger!$L$7+DL55*Forudsætninger!$M$7)/SUM(Forudsætninger!$B$7:$M$7),"")</f>
        <v/>
      </c>
      <c r="P55" s="6" t="str">
        <f>IF(J55="OK",(AY55*Forudsætninger!$B$7+BE55*Forudsætninger!$C$7+BK55*Forudsætninger!$D$7+BQ55*Forudsætninger!$E$7+BW55*Forudsætninger!$F$7+CC55*Forudsætninger!$G$7+CI55*Forudsætninger!$H$7+CO55*Forudsætninger!$I$7+CU55*Forudsætninger!$J$7+DA55*Forudsætninger!$K$7+DG55*Forudsætninger!$L$7+DM55*Forudsætninger!$M$7)/SUM(Forudsætninger!$B$7:$M$7),"")</f>
        <v/>
      </c>
      <c r="Q55" s="6" t="str">
        <f>IF(J55="OK",(AZ55*Forudsætninger!$B$7+BF55*Forudsætninger!$C$7+BL55*Forudsætninger!$D$7+BR55*Forudsætninger!$E$7+BX55*Forudsætninger!$F$7+CD55*Forudsætninger!$G$7+CJ55*Forudsætninger!$H$7+CP55*Forudsætninger!$I$7+CV55*Forudsætninger!$J$7+DB55*Forudsætninger!$K$7+DH55*Forudsætninger!$L$7+DN55*Forudsætninger!$M$7)/SUM(Forudsætninger!$B$7:$M$7),"")</f>
        <v/>
      </c>
      <c r="R55" s="6" t="str">
        <f>IF(J55="OK",(BA55*Forudsætninger!$B$7+BG55*Forudsætninger!$C$7+BM55*Forudsætninger!$D$7+BS55*Forudsætninger!$E$7+BY55*Forudsætninger!$F$7+CE55*Forudsætninger!$G$7+CK55*Forudsætninger!$H$7+CQ55*Forudsætninger!$I$7+CW55*Forudsætninger!$J$7+DC55*Forudsætninger!$K$7+DI55*Forudsætninger!$L$7+DO55*Forudsætninger!$M$7)/SUM(Forudsætninger!$B$7:$M$7),"")</f>
        <v/>
      </c>
      <c r="S55" s="6" t="str">
        <f>IF(J55="OK",(BB55*Forudsætninger!$B$7+BH55*Forudsætninger!$C$7+BN55*Forudsætninger!$D$7+BT55*Forudsætninger!$E$7+BZ55*Forudsætninger!$F$7+CF55*Forudsætninger!$G$7+CL55*Forudsætninger!$H$7+CR55*Forudsætninger!$I$7+CX55*Forudsætninger!$J$7+DD55*Forudsætninger!$K$7+DJ55*Forudsætninger!$L$7+DP55*Forudsætninger!$M$7)/SUM(Forudsætninger!$B$7:$M$7),"")</f>
        <v/>
      </c>
      <c r="T55" s="6" t="str">
        <f>IF(J55="OK",(BC55*Forudsætninger!$B$7+BI55*Forudsætninger!$C$7+BO55*Forudsætninger!$D$7+BU55*Forudsætninger!$E$7+CA55*Forudsætninger!$F$7+CG55*Forudsætninger!$G$7+CM55*Forudsætninger!$H$7+CS55*Forudsætninger!$I$7+CY55*Forudsætninger!$J$7+DE55*Forudsætninger!$K$7+DK55*Forudsætninger!$L$7+DQ55*Forudsætninger!$M$7)/SUM(Forudsætninger!$B$7:$M$7),"")</f>
        <v/>
      </c>
      <c r="U55" s="7" t="str">
        <f>IF(AND(K55="OK",J55="OK"),(O55*3+P55*2+Q55-R55-S55*2-T55*3)*I55*SUM(Forudsætninger!$B$7:$M$7),"")</f>
        <v/>
      </c>
      <c r="V55" s="49" t="str">
        <f t="shared" si="5"/>
        <v/>
      </c>
      <c r="W55" s="49" t="str">
        <f t="shared" si="6"/>
        <v/>
      </c>
      <c r="X55" s="49" t="str">
        <f t="shared" si="7"/>
        <v/>
      </c>
      <c r="Y55" s="49" t="str">
        <f t="shared" si="8"/>
        <v/>
      </c>
      <c r="Z55" s="49" t="str">
        <f t="shared" si="9"/>
        <v/>
      </c>
      <c r="AA55" s="49" t="str">
        <f t="shared" si="10"/>
        <v/>
      </c>
      <c r="AB55" s="49" t="str">
        <f t="shared" si="11"/>
        <v/>
      </c>
      <c r="AC55" s="49" t="str">
        <f t="shared" si="12"/>
        <v/>
      </c>
      <c r="AD55" s="49" t="str">
        <f t="shared" si="13"/>
        <v/>
      </c>
      <c r="AE55" s="49" t="str">
        <f t="shared" si="14"/>
        <v/>
      </c>
      <c r="AF55" s="49" t="str">
        <f t="shared" si="15"/>
        <v/>
      </c>
      <c r="AG55" s="49" t="str">
        <f t="shared" si="16"/>
        <v/>
      </c>
      <c r="AJ55" s="18">
        <f t="shared" si="17"/>
        <v>0</v>
      </c>
      <c r="AK55" s="18">
        <f t="shared" si="18"/>
        <v>0</v>
      </c>
      <c r="AL55" s="18" t="str">
        <f>IF($J55="OK",$AJ55+$AK55-5.5993*($G55*Forudsætninger!B52+$H55*Forudsætninger!B53)/3600,"")</f>
        <v/>
      </c>
      <c r="AM55" s="18" t="str">
        <f>IF($J55="OK",$AJ55+$AK55-5.5993*($G55*Forudsætninger!C52+$H55*Forudsætninger!C53)/3600,"")</f>
        <v/>
      </c>
      <c r="AN55" s="18" t="str">
        <f>IF($J55="OK",$AJ55+$AK55-5.5993*($G55*Forudsætninger!D52+$H55*Forudsætninger!D53)/3600,"")</f>
        <v/>
      </c>
      <c r="AO55" s="18" t="str">
        <f>IF($J55="OK",$AJ55+$AK55-5.5993*($G55*Forudsætninger!E52+$H55*Forudsætninger!E53)/3600,"")</f>
        <v/>
      </c>
      <c r="AP55" s="18" t="str">
        <f>IF($J55="OK",$AJ55+$AK55-5.5993*($G55*Forudsætninger!F52+$H55*Forudsætninger!F53)/3600,"")</f>
        <v/>
      </c>
      <c r="AQ55" s="18" t="str">
        <f>IF($J55="OK",$AJ55+$AK55-5.5993*($G55*Forudsætninger!G52+$H55*Forudsætninger!G53)/3600,"")</f>
        <v/>
      </c>
      <c r="AR55" s="18" t="str">
        <f>IF($J55="OK",$AJ55+$AK55-5.5993*($G55*Forudsætninger!H52+$H55*Forudsætninger!H53)/3600,"")</f>
        <v/>
      </c>
      <c r="AS55" s="18" t="str">
        <f>IF($J55="OK",$AJ55+$AK55-5.5993*($G55*Forudsætninger!I52+$H55*Forudsætninger!I53)/3600,"")</f>
        <v/>
      </c>
      <c r="AT55" s="18" t="str">
        <f>IF($J55="OK",$AJ55+$AK55-5.5993*($G55*Forudsætninger!J52+$H55*Forudsætninger!J53)/3600,"")</f>
        <v/>
      </c>
      <c r="AU55" s="18" t="str">
        <f>IF($J55="OK",$AJ55+$AK55-5.5993*($G55*Forudsætninger!K52+$H55*Forudsætninger!K53)/3600,"")</f>
        <v/>
      </c>
      <c r="AV55" s="18" t="str">
        <f>IF($J55="OK",$AJ55+$AK55-5.5993*($G55*Forudsætninger!L52+$H55*Forudsætninger!L53)/3600,"")</f>
        <v/>
      </c>
      <c r="AW55" s="18" t="str">
        <f>IF($J55="OK",$AJ55+$AK55-5.5993*($G55*Forudsætninger!M52+$H55*Forudsætninger!M53)/3600,"")</f>
        <v/>
      </c>
      <c r="AX55" s="6" t="str">
        <f t="shared" si="19"/>
        <v/>
      </c>
      <c r="AY55" s="6" t="str">
        <f t="shared" si="20"/>
        <v/>
      </c>
      <c r="AZ55" s="6" t="str">
        <f t="shared" si="21"/>
        <v/>
      </c>
      <c r="BA55" s="6" t="str">
        <f t="shared" si="22"/>
        <v/>
      </c>
      <c r="BB55" s="6" t="str">
        <f t="shared" si="23"/>
        <v/>
      </c>
      <c r="BC55" s="6" t="str">
        <f t="shared" si="24"/>
        <v/>
      </c>
      <c r="BD55" s="6" t="str">
        <f t="shared" si="25"/>
        <v/>
      </c>
      <c r="BE55" s="6" t="str">
        <f t="shared" si="26"/>
        <v/>
      </c>
      <c r="BF55" s="6" t="str">
        <f t="shared" si="27"/>
        <v/>
      </c>
      <c r="BG55" s="6" t="str">
        <f t="shared" si="28"/>
        <v/>
      </c>
      <c r="BH55" s="6" t="str">
        <f t="shared" si="29"/>
        <v/>
      </c>
      <c r="BI55" s="6" t="str">
        <f t="shared" si="30"/>
        <v/>
      </c>
      <c r="BJ55" s="6" t="str">
        <f t="shared" si="31"/>
        <v/>
      </c>
      <c r="BK55" s="6" t="str">
        <f t="shared" si="32"/>
        <v/>
      </c>
      <c r="BL55" s="6" t="str">
        <f t="shared" si="33"/>
        <v/>
      </c>
      <c r="BM55" s="6" t="str">
        <f t="shared" si="34"/>
        <v/>
      </c>
      <c r="BN55" s="6" t="str">
        <f t="shared" si="35"/>
        <v/>
      </c>
      <c r="BO55" s="6" t="str">
        <f t="shared" si="36"/>
        <v/>
      </c>
      <c r="BP55" s="6" t="str">
        <f t="shared" si="37"/>
        <v/>
      </c>
      <c r="BQ55" s="6" t="str">
        <f t="shared" si="38"/>
        <v/>
      </c>
      <c r="BR55" s="6" t="str">
        <f t="shared" si="39"/>
        <v/>
      </c>
      <c r="BS55" s="6" t="str">
        <f t="shared" si="40"/>
        <v/>
      </c>
      <c r="BT55" s="6" t="str">
        <f t="shared" si="41"/>
        <v/>
      </c>
      <c r="BU55" s="6" t="str">
        <f t="shared" si="42"/>
        <v/>
      </c>
      <c r="BV55" s="6" t="str">
        <f t="shared" si="43"/>
        <v/>
      </c>
      <c r="BW55" s="6" t="str">
        <f t="shared" si="44"/>
        <v/>
      </c>
      <c r="BX55" s="6" t="str">
        <f t="shared" si="45"/>
        <v/>
      </c>
      <c r="BY55" s="6" t="str">
        <f t="shared" si="46"/>
        <v/>
      </c>
      <c r="BZ55" s="6" t="str">
        <f t="shared" si="47"/>
        <v/>
      </c>
      <c r="CA55" s="6" t="str">
        <f t="shared" si="48"/>
        <v/>
      </c>
      <c r="CB55" s="6" t="str">
        <f t="shared" si="49"/>
        <v/>
      </c>
      <c r="CC55" s="6" t="str">
        <f t="shared" si="50"/>
        <v/>
      </c>
      <c r="CD55" s="6" t="str">
        <f t="shared" si="51"/>
        <v/>
      </c>
      <c r="CE55" s="6" t="str">
        <f t="shared" si="52"/>
        <v/>
      </c>
      <c r="CF55" s="6" t="str">
        <f t="shared" si="53"/>
        <v/>
      </c>
      <c r="CG55" s="6" t="str">
        <f t="shared" si="54"/>
        <v/>
      </c>
      <c r="CH55" s="6" t="str">
        <f t="shared" si="55"/>
        <v/>
      </c>
      <c r="CI55" s="6" t="str">
        <f t="shared" si="56"/>
        <v/>
      </c>
      <c r="CJ55" s="6" t="str">
        <f t="shared" si="57"/>
        <v/>
      </c>
      <c r="CK55" s="6" t="str">
        <f t="shared" si="58"/>
        <v/>
      </c>
      <c r="CL55" s="6" t="str">
        <f t="shared" si="59"/>
        <v/>
      </c>
      <c r="CM55" s="6" t="str">
        <f t="shared" si="60"/>
        <v/>
      </c>
      <c r="CN55" s="6" t="str">
        <f t="shared" si="61"/>
        <v/>
      </c>
      <c r="CO55" s="6" t="str">
        <f t="shared" si="62"/>
        <v/>
      </c>
      <c r="CP55" s="6" t="str">
        <f t="shared" si="63"/>
        <v/>
      </c>
      <c r="CQ55" s="6" t="str">
        <f t="shared" si="64"/>
        <v/>
      </c>
      <c r="CR55" s="6" t="str">
        <f t="shared" si="65"/>
        <v/>
      </c>
      <c r="CS55" s="6" t="str">
        <f t="shared" si="66"/>
        <v/>
      </c>
      <c r="CT55" s="6" t="str">
        <f t="shared" si="67"/>
        <v/>
      </c>
      <c r="CU55" s="6" t="str">
        <f t="shared" si="68"/>
        <v/>
      </c>
      <c r="CV55" s="6" t="str">
        <f t="shared" si="69"/>
        <v/>
      </c>
      <c r="CW55" s="6" t="str">
        <f t="shared" si="70"/>
        <v/>
      </c>
      <c r="CX55" s="6" t="str">
        <f t="shared" si="71"/>
        <v/>
      </c>
      <c r="CY55" s="6" t="str">
        <f t="shared" si="72"/>
        <v/>
      </c>
      <c r="CZ55" s="6" t="str">
        <f t="shared" si="73"/>
        <v/>
      </c>
      <c r="DA55" s="6" t="str">
        <f t="shared" si="74"/>
        <v/>
      </c>
      <c r="DB55" s="6" t="str">
        <f t="shared" si="75"/>
        <v/>
      </c>
      <c r="DC55" s="6" t="str">
        <f t="shared" si="76"/>
        <v/>
      </c>
      <c r="DD55" s="6" t="str">
        <f t="shared" si="77"/>
        <v/>
      </c>
      <c r="DE55" s="6" t="str">
        <f t="shared" si="78"/>
        <v/>
      </c>
      <c r="DF55" s="6" t="str">
        <f t="shared" si="79"/>
        <v/>
      </c>
      <c r="DG55" s="6" t="str">
        <f t="shared" si="80"/>
        <v/>
      </c>
      <c r="DH55" s="6" t="str">
        <f t="shared" si="81"/>
        <v/>
      </c>
      <c r="DI55" s="6" t="str">
        <f t="shared" si="82"/>
        <v/>
      </c>
      <c r="DJ55" s="6" t="str">
        <f t="shared" si="83"/>
        <v/>
      </c>
      <c r="DK55" s="6" t="str">
        <f t="shared" si="84"/>
        <v/>
      </c>
      <c r="DL55" s="6" t="str">
        <f t="shared" si="85"/>
        <v/>
      </c>
      <c r="DM55" s="6" t="str">
        <f t="shared" si="86"/>
        <v/>
      </c>
      <c r="DN55" s="6" t="str">
        <f t="shared" si="87"/>
        <v/>
      </c>
      <c r="DO55" s="6" t="str">
        <f t="shared" si="88"/>
        <v/>
      </c>
      <c r="DP55" s="6" t="str">
        <f t="shared" si="89"/>
        <v/>
      </c>
      <c r="DQ55" s="6" t="str">
        <f t="shared" si="90"/>
        <v/>
      </c>
    </row>
    <row r="56" spans="1:121" x14ac:dyDescent="0.25">
      <c r="A56" s="9">
        <v>49</v>
      </c>
      <c r="B56" s="1"/>
      <c r="C56" s="1"/>
      <c r="D56" s="1"/>
      <c r="E56" s="1"/>
      <c r="F56" s="1"/>
      <c r="G56" s="1"/>
      <c r="H56" s="1"/>
      <c r="I56" s="1"/>
      <c r="J56" s="2" t="str">
        <f t="shared" si="0"/>
        <v/>
      </c>
      <c r="K56" s="3" t="str">
        <f t="shared" si="1"/>
        <v/>
      </c>
      <c r="L56" s="4" t="str">
        <f t="shared" si="2"/>
        <v/>
      </c>
      <c r="M56" s="4" t="str">
        <f t="shared" si="3"/>
        <v/>
      </c>
      <c r="N56" s="5" t="str">
        <f t="shared" si="4"/>
        <v/>
      </c>
      <c r="O56" s="6" t="str">
        <f>IF(J56="OK",(AX56*Forudsætninger!$B$7+BD56*Forudsætninger!$C$7+BJ56*Forudsætninger!$D$7+BP56*Forudsætninger!$E$7+BV56*Forudsætninger!$F$7+CB56*Forudsætninger!$G$7+CH56*Forudsætninger!$H$7+CN56*Forudsætninger!$I$7+CT56*Forudsætninger!$J$7+CZ56*Forudsætninger!$K$7+DF56*Forudsætninger!$L$7+DL56*Forudsætninger!$M$7)/SUM(Forudsætninger!$B$7:$M$7),"")</f>
        <v/>
      </c>
      <c r="P56" s="6" t="str">
        <f>IF(J56="OK",(AY56*Forudsætninger!$B$7+BE56*Forudsætninger!$C$7+BK56*Forudsætninger!$D$7+BQ56*Forudsætninger!$E$7+BW56*Forudsætninger!$F$7+CC56*Forudsætninger!$G$7+CI56*Forudsætninger!$H$7+CO56*Forudsætninger!$I$7+CU56*Forudsætninger!$J$7+DA56*Forudsætninger!$K$7+DG56*Forudsætninger!$L$7+DM56*Forudsætninger!$M$7)/SUM(Forudsætninger!$B$7:$M$7),"")</f>
        <v/>
      </c>
      <c r="Q56" s="6" t="str">
        <f>IF(J56="OK",(AZ56*Forudsætninger!$B$7+BF56*Forudsætninger!$C$7+BL56*Forudsætninger!$D$7+BR56*Forudsætninger!$E$7+BX56*Forudsætninger!$F$7+CD56*Forudsætninger!$G$7+CJ56*Forudsætninger!$H$7+CP56*Forudsætninger!$I$7+CV56*Forudsætninger!$J$7+DB56*Forudsætninger!$K$7+DH56*Forudsætninger!$L$7+DN56*Forudsætninger!$M$7)/SUM(Forudsætninger!$B$7:$M$7),"")</f>
        <v/>
      </c>
      <c r="R56" s="6" t="str">
        <f>IF(J56="OK",(BA56*Forudsætninger!$B$7+BG56*Forudsætninger!$C$7+BM56*Forudsætninger!$D$7+BS56*Forudsætninger!$E$7+BY56*Forudsætninger!$F$7+CE56*Forudsætninger!$G$7+CK56*Forudsætninger!$H$7+CQ56*Forudsætninger!$I$7+CW56*Forudsætninger!$J$7+DC56*Forudsætninger!$K$7+DI56*Forudsætninger!$L$7+DO56*Forudsætninger!$M$7)/SUM(Forudsætninger!$B$7:$M$7),"")</f>
        <v/>
      </c>
      <c r="S56" s="6" t="str">
        <f>IF(J56="OK",(BB56*Forudsætninger!$B$7+BH56*Forudsætninger!$C$7+BN56*Forudsætninger!$D$7+BT56*Forudsætninger!$E$7+BZ56*Forudsætninger!$F$7+CF56*Forudsætninger!$G$7+CL56*Forudsætninger!$H$7+CR56*Forudsætninger!$I$7+CX56*Forudsætninger!$J$7+DD56*Forudsætninger!$K$7+DJ56*Forudsætninger!$L$7+DP56*Forudsætninger!$M$7)/SUM(Forudsætninger!$B$7:$M$7),"")</f>
        <v/>
      </c>
      <c r="T56" s="6" t="str">
        <f>IF(J56="OK",(BC56*Forudsætninger!$B$7+BI56*Forudsætninger!$C$7+BO56*Forudsætninger!$D$7+BU56*Forudsætninger!$E$7+CA56*Forudsætninger!$F$7+CG56*Forudsætninger!$G$7+CM56*Forudsætninger!$H$7+CS56*Forudsætninger!$I$7+CY56*Forudsætninger!$J$7+DE56*Forudsætninger!$K$7+DK56*Forudsætninger!$L$7+DQ56*Forudsætninger!$M$7)/SUM(Forudsætninger!$B$7:$M$7),"")</f>
        <v/>
      </c>
      <c r="U56" s="7" t="str">
        <f>IF(AND(K56="OK",J56="OK"),(O56*3+P56*2+Q56-R56-S56*2-T56*3)*I56*SUM(Forudsætninger!$B$7:$M$7),"")</f>
        <v/>
      </c>
      <c r="V56" s="49" t="str">
        <f t="shared" si="5"/>
        <v/>
      </c>
      <c r="W56" s="49" t="str">
        <f t="shared" si="6"/>
        <v/>
      </c>
      <c r="X56" s="49" t="str">
        <f t="shared" si="7"/>
        <v/>
      </c>
      <c r="Y56" s="49" t="str">
        <f t="shared" si="8"/>
        <v/>
      </c>
      <c r="Z56" s="49" t="str">
        <f t="shared" si="9"/>
        <v/>
      </c>
      <c r="AA56" s="49" t="str">
        <f t="shared" si="10"/>
        <v/>
      </c>
      <c r="AB56" s="49" t="str">
        <f t="shared" si="11"/>
        <v/>
      </c>
      <c r="AC56" s="49" t="str">
        <f t="shared" si="12"/>
        <v/>
      </c>
      <c r="AD56" s="49" t="str">
        <f t="shared" si="13"/>
        <v/>
      </c>
      <c r="AE56" s="49" t="str">
        <f t="shared" si="14"/>
        <v/>
      </c>
      <c r="AF56" s="49" t="str">
        <f t="shared" si="15"/>
        <v/>
      </c>
      <c r="AG56" s="49" t="str">
        <f t="shared" si="16"/>
        <v/>
      </c>
      <c r="AJ56" s="18">
        <f t="shared" si="17"/>
        <v>0</v>
      </c>
      <c r="AK56" s="18">
        <f t="shared" si="18"/>
        <v>0</v>
      </c>
      <c r="AL56" s="18" t="str">
        <f>IF($J56="OK",$AJ56+$AK56-5.5993*($G56*Forudsætninger!B53+$H56*Forudsætninger!B54)/3600,"")</f>
        <v/>
      </c>
      <c r="AM56" s="18" t="str">
        <f>IF($J56="OK",$AJ56+$AK56-5.5993*($G56*Forudsætninger!C53+$H56*Forudsætninger!C54)/3600,"")</f>
        <v/>
      </c>
      <c r="AN56" s="18" t="str">
        <f>IF($J56="OK",$AJ56+$AK56-5.5993*($G56*Forudsætninger!D53+$H56*Forudsætninger!D54)/3600,"")</f>
        <v/>
      </c>
      <c r="AO56" s="18" t="str">
        <f>IF($J56="OK",$AJ56+$AK56-5.5993*($G56*Forudsætninger!E53+$H56*Forudsætninger!E54)/3600,"")</f>
        <v/>
      </c>
      <c r="AP56" s="18" t="str">
        <f>IF($J56="OK",$AJ56+$AK56-5.5993*($G56*Forudsætninger!F53+$H56*Forudsætninger!F54)/3600,"")</f>
        <v/>
      </c>
      <c r="AQ56" s="18" t="str">
        <f>IF($J56="OK",$AJ56+$AK56-5.5993*($G56*Forudsætninger!G53+$H56*Forudsætninger!G54)/3600,"")</f>
        <v/>
      </c>
      <c r="AR56" s="18" t="str">
        <f>IF($J56="OK",$AJ56+$AK56-5.5993*($G56*Forudsætninger!H53+$H56*Forudsætninger!H54)/3600,"")</f>
        <v/>
      </c>
      <c r="AS56" s="18" t="str">
        <f>IF($J56="OK",$AJ56+$AK56-5.5993*($G56*Forudsætninger!I53+$H56*Forudsætninger!I54)/3600,"")</f>
        <v/>
      </c>
      <c r="AT56" s="18" t="str">
        <f>IF($J56="OK",$AJ56+$AK56-5.5993*($G56*Forudsætninger!J53+$H56*Forudsætninger!J54)/3600,"")</f>
        <v/>
      </c>
      <c r="AU56" s="18" t="str">
        <f>IF($J56="OK",$AJ56+$AK56-5.5993*($G56*Forudsætninger!K53+$H56*Forudsætninger!K54)/3600,"")</f>
        <v/>
      </c>
      <c r="AV56" s="18" t="str">
        <f>IF($J56="OK",$AJ56+$AK56-5.5993*($G56*Forudsætninger!L53+$H56*Forudsætninger!L54)/3600,"")</f>
        <v/>
      </c>
      <c r="AW56" s="18" t="str">
        <f>IF($J56="OK",$AJ56+$AK56-5.5993*($G56*Forudsætninger!M53+$H56*Forudsætninger!M54)/3600,"")</f>
        <v/>
      </c>
      <c r="AX56" s="6" t="str">
        <f t="shared" si="19"/>
        <v/>
      </c>
      <c r="AY56" s="6" t="str">
        <f t="shared" si="20"/>
        <v/>
      </c>
      <c r="AZ56" s="6" t="str">
        <f t="shared" si="21"/>
        <v/>
      </c>
      <c r="BA56" s="6" t="str">
        <f t="shared" si="22"/>
        <v/>
      </c>
      <c r="BB56" s="6" t="str">
        <f t="shared" si="23"/>
        <v/>
      </c>
      <c r="BC56" s="6" t="str">
        <f t="shared" si="24"/>
        <v/>
      </c>
      <c r="BD56" s="6" t="str">
        <f t="shared" si="25"/>
        <v/>
      </c>
      <c r="BE56" s="6" t="str">
        <f t="shared" si="26"/>
        <v/>
      </c>
      <c r="BF56" s="6" t="str">
        <f t="shared" si="27"/>
        <v/>
      </c>
      <c r="BG56" s="6" t="str">
        <f t="shared" si="28"/>
        <v/>
      </c>
      <c r="BH56" s="6" t="str">
        <f t="shared" si="29"/>
        <v/>
      </c>
      <c r="BI56" s="6" t="str">
        <f t="shared" si="30"/>
        <v/>
      </c>
      <c r="BJ56" s="6" t="str">
        <f t="shared" si="31"/>
        <v/>
      </c>
      <c r="BK56" s="6" t="str">
        <f t="shared" si="32"/>
        <v/>
      </c>
      <c r="BL56" s="6" t="str">
        <f t="shared" si="33"/>
        <v/>
      </c>
      <c r="BM56" s="6" t="str">
        <f t="shared" si="34"/>
        <v/>
      </c>
      <c r="BN56" s="6" t="str">
        <f t="shared" si="35"/>
        <v/>
      </c>
      <c r="BO56" s="6" t="str">
        <f t="shared" si="36"/>
        <v/>
      </c>
      <c r="BP56" s="6" t="str">
        <f t="shared" si="37"/>
        <v/>
      </c>
      <c r="BQ56" s="6" t="str">
        <f t="shared" si="38"/>
        <v/>
      </c>
      <c r="BR56" s="6" t="str">
        <f t="shared" si="39"/>
        <v/>
      </c>
      <c r="BS56" s="6" t="str">
        <f t="shared" si="40"/>
        <v/>
      </c>
      <c r="BT56" s="6" t="str">
        <f t="shared" si="41"/>
        <v/>
      </c>
      <c r="BU56" s="6" t="str">
        <f t="shared" si="42"/>
        <v/>
      </c>
      <c r="BV56" s="6" t="str">
        <f t="shared" si="43"/>
        <v/>
      </c>
      <c r="BW56" s="6" t="str">
        <f t="shared" si="44"/>
        <v/>
      </c>
      <c r="BX56" s="6" t="str">
        <f t="shared" si="45"/>
        <v/>
      </c>
      <c r="BY56" s="6" t="str">
        <f t="shared" si="46"/>
        <v/>
      </c>
      <c r="BZ56" s="6" t="str">
        <f t="shared" si="47"/>
        <v/>
      </c>
      <c r="CA56" s="6" t="str">
        <f t="shared" si="48"/>
        <v/>
      </c>
      <c r="CB56" s="6" t="str">
        <f t="shared" si="49"/>
        <v/>
      </c>
      <c r="CC56" s="6" t="str">
        <f t="shared" si="50"/>
        <v/>
      </c>
      <c r="CD56" s="6" t="str">
        <f t="shared" si="51"/>
        <v/>
      </c>
      <c r="CE56" s="6" t="str">
        <f t="shared" si="52"/>
        <v/>
      </c>
      <c r="CF56" s="6" t="str">
        <f t="shared" si="53"/>
        <v/>
      </c>
      <c r="CG56" s="6" t="str">
        <f t="shared" si="54"/>
        <v/>
      </c>
      <c r="CH56" s="6" t="str">
        <f t="shared" si="55"/>
        <v/>
      </c>
      <c r="CI56" s="6" t="str">
        <f t="shared" si="56"/>
        <v/>
      </c>
      <c r="CJ56" s="6" t="str">
        <f t="shared" si="57"/>
        <v/>
      </c>
      <c r="CK56" s="6" t="str">
        <f t="shared" si="58"/>
        <v/>
      </c>
      <c r="CL56" s="6" t="str">
        <f t="shared" si="59"/>
        <v/>
      </c>
      <c r="CM56" s="6" t="str">
        <f t="shared" si="60"/>
        <v/>
      </c>
      <c r="CN56" s="6" t="str">
        <f t="shared" si="61"/>
        <v/>
      </c>
      <c r="CO56" s="6" t="str">
        <f t="shared" si="62"/>
        <v/>
      </c>
      <c r="CP56" s="6" t="str">
        <f t="shared" si="63"/>
        <v/>
      </c>
      <c r="CQ56" s="6" t="str">
        <f t="shared" si="64"/>
        <v/>
      </c>
      <c r="CR56" s="6" t="str">
        <f t="shared" si="65"/>
        <v/>
      </c>
      <c r="CS56" s="6" t="str">
        <f t="shared" si="66"/>
        <v/>
      </c>
      <c r="CT56" s="6" t="str">
        <f t="shared" si="67"/>
        <v/>
      </c>
      <c r="CU56" s="6" t="str">
        <f t="shared" si="68"/>
        <v/>
      </c>
      <c r="CV56" s="6" t="str">
        <f t="shared" si="69"/>
        <v/>
      </c>
      <c r="CW56" s="6" t="str">
        <f t="shared" si="70"/>
        <v/>
      </c>
      <c r="CX56" s="6" t="str">
        <f t="shared" si="71"/>
        <v/>
      </c>
      <c r="CY56" s="6" t="str">
        <f t="shared" si="72"/>
        <v/>
      </c>
      <c r="CZ56" s="6" t="str">
        <f t="shared" si="73"/>
        <v/>
      </c>
      <c r="DA56" s="6" t="str">
        <f t="shared" si="74"/>
        <v/>
      </c>
      <c r="DB56" s="6" t="str">
        <f t="shared" si="75"/>
        <v/>
      </c>
      <c r="DC56" s="6" t="str">
        <f t="shared" si="76"/>
        <v/>
      </c>
      <c r="DD56" s="6" t="str">
        <f t="shared" si="77"/>
        <v/>
      </c>
      <c r="DE56" s="6" t="str">
        <f t="shared" si="78"/>
        <v/>
      </c>
      <c r="DF56" s="6" t="str">
        <f t="shared" si="79"/>
        <v/>
      </c>
      <c r="DG56" s="6" t="str">
        <f t="shared" si="80"/>
        <v/>
      </c>
      <c r="DH56" s="6" t="str">
        <f t="shared" si="81"/>
        <v/>
      </c>
      <c r="DI56" s="6" t="str">
        <f t="shared" si="82"/>
        <v/>
      </c>
      <c r="DJ56" s="6" t="str">
        <f t="shared" si="83"/>
        <v/>
      </c>
      <c r="DK56" s="6" t="str">
        <f t="shared" si="84"/>
        <v/>
      </c>
      <c r="DL56" s="6" t="str">
        <f t="shared" si="85"/>
        <v/>
      </c>
      <c r="DM56" s="6" t="str">
        <f t="shared" si="86"/>
        <v/>
      </c>
      <c r="DN56" s="6" t="str">
        <f t="shared" si="87"/>
        <v/>
      </c>
      <c r="DO56" s="6" t="str">
        <f t="shared" si="88"/>
        <v/>
      </c>
      <c r="DP56" s="6" t="str">
        <f t="shared" si="89"/>
        <v/>
      </c>
      <c r="DQ56" s="6" t="str">
        <f t="shared" si="90"/>
        <v/>
      </c>
    </row>
    <row r="57" spans="1:121" x14ac:dyDescent="0.25">
      <c r="A57" s="9">
        <v>50</v>
      </c>
      <c r="B57" s="1"/>
      <c r="C57" s="1"/>
      <c r="D57" s="1"/>
      <c r="E57" s="1"/>
      <c r="F57" s="1"/>
      <c r="G57" s="1"/>
      <c r="H57" s="1"/>
      <c r="I57" s="1"/>
      <c r="J57" s="2" t="str">
        <f t="shared" si="0"/>
        <v/>
      </c>
      <c r="K57" s="3" t="str">
        <f t="shared" si="1"/>
        <v/>
      </c>
      <c r="L57" s="4" t="str">
        <f t="shared" si="2"/>
        <v/>
      </c>
      <c r="M57" s="4" t="str">
        <f t="shared" si="3"/>
        <v/>
      </c>
      <c r="N57" s="5" t="str">
        <f t="shared" si="4"/>
        <v/>
      </c>
      <c r="O57" s="6" t="str">
        <f>IF(J57="OK",(AX57*Forudsætninger!$B$7+BD57*Forudsætninger!$C$7+BJ57*Forudsætninger!$D$7+BP57*Forudsætninger!$E$7+BV57*Forudsætninger!$F$7+CB57*Forudsætninger!$G$7+CH57*Forudsætninger!$H$7+CN57*Forudsætninger!$I$7+CT57*Forudsætninger!$J$7+CZ57*Forudsætninger!$K$7+DF57*Forudsætninger!$L$7+DL57*Forudsætninger!$M$7)/SUM(Forudsætninger!$B$7:$M$7),"")</f>
        <v/>
      </c>
      <c r="P57" s="6" t="str">
        <f>IF(J57="OK",(AY57*Forudsætninger!$B$7+BE57*Forudsætninger!$C$7+BK57*Forudsætninger!$D$7+BQ57*Forudsætninger!$E$7+BW57*Forudsætninger!$F$7+CC57*Forudsætninger!$G$7+CI57*Forudsætninger!$H$7+CO57*Forudsætninger!$I$7+CU57*Forudsætninger!$J$7+DA57*Forudsætninger!$K$7+DG57*Forudsætninger!$L$7+DM57*Forudsætninger!$M$7)/SUM(Forudsætninger!$B$7:$M$7),"")</f>
        <v/>
      </c>
      <c r="Q57" s="6" t="str">
        <f>IF(J57="OK",(AZ57*Forudsætninger!$B$7+BF57*Forudsætninger!$C$7+BL57*Forudsætninger!$D$7+BR57*Forudsætninger!$E$7+BX57*Forudsætninger!$F$7+CD57*Forudsætninger!$G$7+CJ57*Forudsætninger!$H$7+CP57*Forudsætninger!$I$7+CV57*Forudsætninger!$J$7+DB57*Forudsætninger!$K$7+DH57*Forudsætninger!$L$7+DN57*Forudsætninger!$M$7)/SUM(Forudsætninger!$B$7:$M$7),"")</f>
        <v/>
      </c>
      <c r="R57" s="6" t="str">
        <f>IF(J57="OK",(BA57*Forudsætninger!$B$7+BG57*Forudsætninger!$C$7+BM57*Forudsætninger!$D$7+BS57*Forudsætninger!$E$7+BY57*Forudsætninger!$F$7+CE57*Forudsætninger!$G$7+CK57*Forudsætninger!$H$7+CQ57*Forudsætninger!$I$7+CW57*Forudsætninger!$J$7+DC57*Forudsætninger!$K$7+DI57*Forudsætninger!$L$7+DO57*Forudsætninger!$M$7)/SUM(Forudsætninger!$B$7:$M$7),"")</f>
        <v/>
      </c>
      <c r="S57" s="6" t="str">
        <f>IF(J57="OK",(BB57*Forudsætninger!$B$7+BH57*Forudsætninger!$C$7+BN57*Forudsætninger!$D$7+BT57*Forudsætninger!$E$7+BZ57*Forudsætninger!$F$7+CF57*Forudsætninger!$G$7+CL57*Forudsætninger!$H$7+CR57*Forudsætninger!$I$7+CX57*Forudsætninger!$J$7+DD57*Forudsætninger!$K$7+DJ57*Forudsætninger!$L$7+DP57*Forudsætninger!$M$7)/SUM(Forudsætninger!$B$7:$M$7),"")</f>
        <v/>
      </c>
      <c r="T57" s="6" t="str">
        <f>IF(J57="OK",(BC57*Forudsætninger!$B$7+BI57*Forudsætninger!$C$7+BO57*Forudsætninger!$D$7+BU57*Forudsætninger!$E$7+CA57*Forudsætninger!$F$7+CG57*Forudsætninger!$G$7+CM57*Forudsætninger!$H$7+CS57*Forudsætninger!$I$7+CY57*Forudsætninger!$J$7+DE57*Forudsætninger!$K$7+DK57*Forudsætninger!$L$7+DQ57*Forudsætninger!$M$7)/SUM(Forudsætninger!$B$7:$M$7),"")</f>
        <v/>
      </c>
      <c r="U57" s="7" t="str">
        <f>IF(AND(K57="OK",J57="OK"),(O57*3+P57*2+Q57-R57-S57*2-T57*3)*I57*SUM(Forudsætninger!$B$7:$M$7),"")</f>
        <v/>
      </c>
      <c r="V57" s="49" t="str">
        <f t="shared" si="5"/>
        <v/>
      </c>
      <c r="W57" s="49" t="str">
        <f t="shared" si="6"/>
        <v/>
      </c>
      <c r="X57" s="49" t="str">
        <f t="shared" si="7"/>
        <v/>
      </c>
      <c r="Y57" s="49" t="str">
        <f t="shared" si="8"/>
        <v/>
      </c>
      <c r="Z57" s="49" t="str">
        <f t="shared" si="9"/>
        <v/>
      </c>
      <c r="AA57" s="49" t="str">
        <f t="shared" si="10"/>
        <v/>
      </c>
      <c r="AB57" s="49" t="str">
        <f t="shared" si="11"/>
        <v/>
      </c>
      <c r="AC57" s="49" t="str">
        <f t="shared" si="12"/>
        <v/>
      </c>
      <c r="AD57" s="49" t="str">
        <f t="shared" si="13"/>
        <v/>
      </c>
      <c r="AE57" s="49" t="str">
        <f t="shared" si="14"/>
        <v/>
      </c>
      <c r="AF57" s="49" t="str">
        <f t="shared" si="15"/>
        <v/>
      </c>
      <c r="AG57" s="49" t="str">
        <f t="shared" si="16"/>
        <v/>
      </c>
      <c r="AJ57" s="18">
        <f t="shared" si="17"/>
        <v>0</v>
      </c>
      <c r="AK57" s="18">
        <f t="shared" si="18"/>
        <v>0</v>
      </c>
      <c r="AL57" s="18" t="str">
        <f>IF($J57="OK",$AJ57+$AK57-5.5993*($G57*Forudsætninger!B54+$H57*Forudsætninger!B55)/3600,"")</f>
        <v/>
      </c>
      <c r="AM57" s="18" t="str">
        <f>IF($J57="OK",$AJ57+$AK57-5.5993*($G57*Forudsætninger!C54+$H57*Forudsætninger!C55)/3600,"")</f>
        <v/>
      </c>
      <c r="AN57" s="18" t="str">
        <f>IF($J57="OK",$AJ57+$AK57-5.5993*($G57*Forudsætninger!D54+$H57*Forudsætninger!D55)/3600,"")</f>
        <v/>
      </c>
      <c r="AO57" s="18" t="str">
        <f>IF($J57="OK",$AJ57+$AK57-5.5993*($G57*Forudsætninger!E54+$H57*Forudsætninger!E55)/3600,"")</f>
        <v/>
      </c>
      <c r="AP57" s="18" t="str">
        <f>IF($J57="OK",$AJ57+$AK57-5.5993*($G57*Forudsætninger!F54+$H57*Forudsætninger!F55)/3600,"")</f>
        <v/>
      </c>
      <c r="AQ57" s="18" t="str">
        <f>IF($J57="OK",$AJ57+$AK57-5.5993*($G57*Forudsætninger!G54+$H57*Forudsætninger!G55)/3600,"")</f>
        <v/>
      </c>
      <c r="AR57" s="18" t="str">
        <f>IF($J57="OK",$AJ57+$AK57-5.5993*($G57*Forudsætninger!H54+$H57*Forudsætninger!H55)/3600,"")</f>
        <v/>
      </c>
      <c r="AS57" s="18" t="str">
        <f>IF($J57="OK",$AJ57+$AK57-5.5993*($G57*Forudsætninger!I54+$H57*Forudsætninger!I55)/3600,"")</f>
        <v/>
      </c>
      <c r="AT57" s="18" t="str">
        <f>IF($J57="OK",$AJ57+$AK57-5.5993*($G57*Forudsætninger!J54+$H57*Forudsætninger!J55)/3600,"")</f>
        <v/>
      </c>
      <c r="AU57" s="18" t="str">
        <f>IF($J57="OK",$AJ57+$AK57-5.5993*($G57*Forudsætninger!K54+$H57*Forudsætninger!K55)/3600,"")</f>
        <v/>
      </c>
      <c r="AV57" s="18" t="str">
        <f>IF($J57="OK",$AJ57+$AK57-5.5993*($G57*Forudsætninger!L54+$H57*Forudsætninger!L55)/3600,"")</f>
        <v/>
      </c>
      <c r="AW57" s="18" t="str">
        <f>IF($J57="OK",$AJ57+$AK57-5.5993*($G57*Forudsætninger!M54+$H57*Forudsætninger!M55)/3600,"")</f>
        <v/>
      </c>
      <c r="AX57" s="6" t="str">
        <f t="shared" si="19"/>
        <v/>
      </c>
      <c r="AY57" s="6" t="str">
        <f t="shared" si="20"/>
        <v/>
      </c>
      <c r="AZ57" s="6" t="str">
        <f t="shared" si="21"/>
        <v/>
      </c>
      <c r="BA57" s="6" t="str">
        <f t="shared" si="22"/>
        <v/>
      </c>
      <c r="BB57" s="6" t="str">
        <f t="shared" si="23"/>
        <v/>
      </c>
      <c r="BC57" s="6" t="str">
        <f t="shared" si="24"/>
        <v/>
      </c>
      <c r="BD57" s="6" t="str">
        <f t="shared" si="25"/>
        <v/>
      </c>
      <c r="BE57" s="6" t="str">
        <f t="shared" si="26"/>
        <v/>
      </c>
      <c r="BF57" s="6" t="str">
        <f t="shared" si="27"/>
        <v/>
      </c>
      <c r="BG57" s="6" t="str">
        <f t="shared" si="28"/>
        <v/>
      </c>
      <c r="BH57" s="6" t="str">
        <f t="shared" si="29"/>
        <v/>
      </c>
      <c r="BI57" s="6" t="str">
        <f t="shared" si="30"/>
        <v/>
      </c>
      <c r="BJ57" s="6" t="str">
        <f t="shared" si="31"/>
        <v/>
      </c>
      <c r="BK57" s="6" t="str">
        <f t="shared" si="32"/>
        <v/>
      </c>
      <c r="BL57" s="6" t="str">
        <f t="shared" si="33"/>
        <v/>
      </c>
      <c r="BM57" s="6" t="str">
        <f t="shared" si="34"/>
        <v/>
      </c>
      <c r="BN57" s="6" t="str">
        <f t="shared" si="35"/>
        <v/>
      </c>
      <c r="BO57" s="6" t="str">
        <f t="shared" si="36"/>
        <v/>
      </c>
      <c r="BP57" s="6" t="str">
        <f t="shared" si="37"/>
        <v/>
      </c>
      <c r="BQ57" s="6" t="str">
        <f t="shared" si="38"/>
        <v/>
      </c>
      <c r="BR57" s="6" t="str">
        <f t="shared" si="39"/>
        <v/>
      </c>
      <c r="BS57" s="6" t="str">
        <f t="shared" si="40"/>
        <v/>
      </c>
      <c r="BT57" s="6" t="str">
        <f t="shared" si="41"/>
        <v/>
      </c>
      <c r="BU57" s="6" t="str">
        <f t="shared" si="42"/>
        <v/>
      </c>
      <c r="BV57" s="6" t="str">
        <f t="shared" si="43"/>
        <v/>
      </c>
      <c r="BW57" s="6" t="str">
        <f t="shared" si="44"/>
        <v/>
      </c>
      <c r="BX57" s="6" t="str">
        <f t="shared" si="45"/>
        <v/>
      </c>
      <c r="BY57" s="6" t="str">
        <f t="shared" si="46"/>
        <v/>
      </c>
      <c r="BZ57" s="6" t="str">
        <f t="shared" si="47"/>
        <v/>
      </c>
      <c r="CA57" s="6" t="str">
        <f t="shared" si="48"/>
        <v/>
      </c>
      <c r="CB57" s="6" t="str">
        <f t="shared" si="49"/>
        <v/>
      </c>
      <c r="CC57" s="6" t="str">
        <f t="shared" si="50"/>
        <v/>
      </c>
      <c r="CD57" s="6" t="str">
        <f t="shared" si="51"/>
        <v/>
      </c>
      <c r="CE57" s="6" t="str">
        <f t="shared" si="52"/>
        <v/>
      </c>
      <c r="CF57" s="6" t="str">
        <f t="shared" si="53"/>
        <v/>
      </c>
      <c r="CG57" s="6" t="str">
        <f t="shared" si="54"/>
        <v/>
      </c>
      <c r="CH57" s="6" t="str">
        <f t="shared" si="55"/>
        <v/>
      </c>
      <c r="CI57" s="6" t="str">
        <f t="shared" si="56"/>
        <v/>
      </c>
      <c r="CJ57" s="6" t="str">
        <f t="shared" si="57"/>
        <v/>
      </c>
      <c r="CK57" s="6" t="str">
        <f t="shared" si="58"/>
        <v/>
      </c>
      <c r="CL57" s="6" t="str">
        <f t="shared" si="59"/>
        <v/>
      </c>
      <c r="CM57" s="6" t="str">
        <f t="shared" si="60"/>
        <v/>
      </c>
      <c r="CN57" s="6" t="str">
        <f t="shared" si="61"/>
        <v/>
      </c>
      <c r="CO57" s="6" t="str">
        <f t="shared" si="62"/>
        <v/>
      </c>
      <c r="CP57" s="6" t="str">
        <f t="shared" si="63"/>
        <v/>
      </c>
      <c r="CQ57" s="6" t="str">
        <f t="shared" si="64"/>
        <v/>
      </c>
      <c r="CR57" s="6" t="str">
        <f t="shared" si="65"/>
        <v/>
      </c>
      <c r="CS57" s="6" t="str">
        <f t="shared" si="66"/>
        <v/>
      </c>
      <c r="CT57" s="6" t="str">
        <f t="shared" si="67"/>
        <v/>
      </c>
      <c r="CU57" s="6" t="str">
        <f t="shared" si="68"/>
        <v/>
      </c>
      <c r="CV57" s="6" t="str">
        <f t="shared" si="69"/>
        <v/>
      </c>
      <c r="CW57" s="6" t="str">
        <f t="shared" si="70"/>
        <v/>
      </c>
      <c r="CX57" s="6" t="str">
        <f t="shared" si="71"/>
        <v/>
      </c>
      <c r="CY57" s="6" t="str">
        <f t="shared" si="72"/>
        <v/>
      </c>
      <c r="CZ57" s="6" t="str">
        <f t="shared" si="73"/>
        <v/>
      </c>
      <c r="DA57" s="6" t="str">
        <f t="shared" si="74"/>
        <v/>
      </c>
      <c r="DB57" s="6" t="str">
        <f t="shared" si="75"/>
        <v/>
      </c>
      <c r="DC57" s="6" t="str">
        <f t="shared" si="76"/>
        <v/>
      </c>
      <c r="DD57" s="6" t="str">
        <f t="shared" si="77"/>
        <v/>
      </c>
      <c r="DE57" s="6" t="str">
        <f t="shared" si="78"/>
        <v/>
      </c>
      <c r="DF57" s="6" t="str">
        <f t="shared" si="79"/>
        <v/>
      </c>
      <c r="DG57" s="6" t="str">
        <f t="shared" si="80"/>
        <v/>
      </c>
      <c r="DH57" s="6" t="str">
        <f t="shared" si="81"/>
        <v/>
      </c>
      <c r="DI57" s="6" t="str">
        <f t="shared" si="82"/>
        <v/>
      </c>
      <c r="DJ57" s="6" t="str">
        <f t="shared" si="83"/>
        <v/>
      </c>
      <c r="DK57" s="6" t="str">
        <f t="shared" si="84"/>
        <v/>
      </c>
      <c r="DL57" s="6" t="str">
        <f t="shared" si="85"/>
        <v/>
      </c>
      <c r="DM57" s="6" t="str">
        <f t="shared" si="86"/>
        <v/>
      </c>
      <c r="DN57" s="6" t="str">
        <f t="shared" si="87"/>
        <v/>
      </c>
      <c r="DO57" s="6" t="str">
        <f t="shared" si="88"/>
        <v/>
      </c>
      <c r="DP57" s="6" t="str">
        <f t="shared" si="89"/>
        <v/>
      </c>
      <c r="DQ57" s="6" t="str">
        <f t="shared" si="90"/>
        <v/>
      </c>
    </row>
    <row r="58" spans="1:121" x14ac:dyDescent="0.25">
      <c r="A58" s="9">
        <v>51</v>
      </c>
      <c r="B58" s="1"/>
      <c r="C58" s="1"/>
      <c r="D58" s="1"/>
      <c r="E58" s="1"/>
      <c r="F58" s="1"/>
      <c r="G58" s="1"/>
      <c r="H58" s="1"/>
      <c r="I58" s="1"/>
      <c r="J58" s="2" t="str">
        <f t="shared" si="0"/>
        <v/>
      </c>
      <c r="K58" s="3" t="str">
        <f t="shared" si="1"/>
        <v/>
      </c>
      <c r="L58" s="4" t="str">
        <f t="shared" si="2"/>
        <v/>
      </c>
      <c r="M58" s="4" t="str">
        <f t="shared" si="3"/>
        <v/>
      </c>
      <c r="N58" s="5" t="str">
        <f t="shared" si="4"/>
        <v/>
      </c>
      <c r="O58" s="6" t="str">
        <f>IF(J58="OK",(AX58*Forudsætninger!$B$7+BD58*Forudsætninger!$C$7+BJ58*Forudsætninger!$D$7+BP58*Forudsætninger!$E$7+BV58*Forudsætninger!$F$7+CB58*Forudsætninger!$G$7+CH58*Forudsætninger!$H$7+CN58*Forudsætninger!$I$7+CT58*Forudsætninger!$J$7+CZ58*Forudsætninger!$K$7+DF58*Forudsætninger!$L$7+DL58*Forudsætninger!$M$7)/SUM(Forudsætninger!$B$7:$M$7),"")</f>
        <v/>
      </c>
      <c r="P58" s="6" t="str">
        <f>IF(J58="OK",(AY58*Forudsætninger!$B$7+BE58*Forudsætninger!$C$7+BK58*Forudsætninger!$D$7+BQ58*Forudsætninger!$E$7+BW58*Forudsætninger!$F$7+CC58*Forudsætninger!$G$7+CI58*Forudsætninger!$H$7+CO58*Forudsætninger!$I$7+CU58*Forudsætninger!$J$7+DA58*Forudsætninger!$K$7+DG58*Forudsætninger!$L$7+DM58*Forudsætninger!$M$7)/SUM(Forudsætninger!$B$7:$M$7),"")</f>
        <v/>
      </c>
      <c r="Q58" s="6" t="str">
        <f>IF(J58="OK",(AZ58*Forudsætninger!$B$7+BF58*Forudsætninger!$C$7+BL58*Forudsætninger!$D$7+BR58*Forudsætninger!$E$7+BX58*Forudsætninger!$F$7+CD58*Forudsætninger!$G$7+CJ58*Forudsætninger!$H$7+CP58*Forudsætninger!$I$7+CV58*Forudsætninger!$J$7+DB58*Forudsætninger!$K$7+DH58*Forudsætninger!$L$7+DN58*Forudsætninger!$M$7)/SUM(Forudsætninger!$B$7:$M$7),"")</f>
        <v/>
      </c>
      <c r="R58" s="6" t="str">
        <f>IF(J58="OK",(BA58*Forudsætninger!$B$7+BG58*Forudsætninger!$C$7+BM58*Forudsætninger!$D$7+BS58*Forudsætninger!$E$7+BY58*Forudsætninger!$F$7+CE58*Forudsætninger!$G$7+CK58*Forudsætninger!$H$7+CQ58*Forudsætninger!$I$7+CW58*Forudsætninger!$J$7+DC58*Forudsætninger!$K$7+DI58*Forudsætninger!$L$7+DO58*Forudsætninger!$M$7)/SUM(Forudsætninger!$B$7:$M$7),"")</f>
        <v/>
      </c>
      <c r="S58" s="6" t="str">
        <f>IF(J58="OK",(BB58*Forudsætninger!$B$7+BH58*Forudsætninger!$C$7+BN58*Forudsætninger!$D$7+BT58*Forudsætninger!$E$7+BZ58*Forudsætninger!$F$7+CF58*Forudsætninger!$G$7+CL58*Forudsætninger!$H$7+CR58*Forudsætninger!$I$7+CX58*Forudsætninger!$J$7+DD58*Forudsætninger!$K$7+DJ58*Forudsætninger!$L$7+DP58*Forudsætninger!$M$7)/SUM(Forudsætninger!$B$7:$M$7),"")</f>
        <v/>
      </c>
      <c r="T58" s="6" t="str">
        <f>IF(J58="OK",(BC58*Forudsætninger!$B$7+BI58*Forudsætninger!$C$7+BO58*Forudsætninger!$D$7+BU58*Forudsætninger!$E$7+CA58*Forudsætninger!$F$7+CG58*Forudsætninger!$G$7+CM58*Forudsætninger!$H$7+CS58*Forudsætninger!$I$7+CY58*Forudsætninger!$J$7+DE58*Forudsætninger!$K$7+DK58*Forudsætninger!$L$7+DQ58*Forudsætninger!$M$7)/SUM(Forudsætninger!$B$7:$M$7),"")</f>
        <v/>
      </c>
      <c r="U58" s="7" t="str">
        <f>IF(AND(K58="OK",J58="OK"),(O58*3+P58*2+Q58-R58-S58*2-T58*3)*I58*SUM(Forudsætninger!$B$7:$M$7),"")</f>
        <v/>
      </c>
      <c r="V58" s="49" t="str">
        <f t="shared" si="5"/>
        <v/>
      </c>
      <c r="W58" s="49" t="str">
        <f t="shared" si="6"/>
        <v/>
      </c>
      <c r="X58" s="49" t="str">
        <f t="shared" si="7"/>
        <v/>
      </c>
      <c r="Y58" s="49" t="str">
        <f t="shared" si="8"/>
        <v/>
      </c>
      <c r="Z58" s="49" t="str">
        <f t="shared" si="9"/>
        <v/>
      </c>
      <c r="AA58" s="49" t="str">
        <f t="shared" si="10"/>
        <v/>
      </c>
      <c r="AB58" s="49" t="str">
        <f t="shared" si="11"/>
        <v/>
      </c>
      <c r="AC58" s="49" t="str">
        <f t="shared" si="12"/>
        <v/>
      </c>
      <c r="AD58" s="49" t="str">
        <f t="shared" si="13"/>
        <v/>
      </c>
      <c r="AE58" s="49" t="str">
        <f t="shared" si="14"/>
        <v/>
      </c>
      <c r="AF58" s="49" t="str">
        <f t="shared" si="15"/>
        <v/>
      </c>
      <c r="AG58" s="49" t="str">
        <f t="shared" si="16"/>
        <v/>
      </c>
      <c r="AJ58" s="18">
        <f t="shared" si="17"/>
        <v>0</v>
      </c>
      <c r="AK58" s="18">
        <f t="shared" si="18"/>
        <v>0</v>
      </c>
      <c r="AL58" s="18" t="str">
        <f>IF($J58="OK",$AJ58+$AK58-5.5993*($G58*Forudsætninger!B55+$H58*Forudsætninger!B56)/3600,"")</f>
        <v/>
      </c>
      <c r="AM58" s="18" t="str">
        <f>IF($J58="OK",$AJ58+$AK58-5.5993*($G58*Forudsætninger!C55+$H58*Forudsætninger!C56)/3600,"")</f>
        <v/>
      </c>
      <c r="AN58" s="18" t="str">
        <f>IF($J58="OK",$AJ58+$AK58-5.5993*($G58*Forudsætninger!D55+$H58*Forudsætninger!D56)/3600,"")</f>
        <v/>
      </c>
      <c r="AO58" s="18" t="str">
        <f>IF($J58="OK",$AJ58+$AK58-5.5993*($G58*Forudsætninger!E55+$H58*Forudsætninger!E56)/3600,"")</f>
        <v/>
      </c>
      <c r="AP58" s="18" t="str">
        <f>IF($J58="OK",$AJ58+$AK58-5.5993*($G58*Forudsætninger!F55+$H58*Forudsætninger!F56)/3600,"")</f>
        <v/>
      </c>
      <c r="AQ58" s="18" t="str">
        <f>IF($J58="OK",$AJ58+$AK58-5.5993*($G58*Forudsætninger!G55+$H58*Forudsætninger!G56)/3600,"")</f>
        <v/>
      </c>
      <c r="AR58" s="18" t="str">
        <f>IF($J58="OK",$AJ58+$AK58-5.5993*($G58*Forudsætninger!H55+$H58*Forudsætninger!H56)/3600,"")</f>
        <v/>
      </c>
      <c r="AS58" s="18" t="str">
        <f>IF($J58="OK",$AJ58+$AK58-5.5993*($G58*Forudsætninger!I55+$H58*Forudsætninger!I56)/3600,"")</f>
        <v/>
      </c>
      <c r="AT58" s="18" t="str">
        <f>IF($J58="OK",$AJ58+$AK58-5.5993*($G58*Forudsætninger!J55+$H58*Forudsætninger!J56)/3600,"")</f>
        <v/>
      </c>
      <c r="AU58" s="18" t="str">
        <f>IF($J58="OK",$AJ58+$AK58-5.5993*($G58*Forudsætninger!K55+$H58*Forudsætninger!K56)/3600,"")</f>
        <v/>
      </c>
      <c r="AV58" s="18" t="str">
        <f>IF($J58="OK",$AJ58+$AK58-5.5993*($G58*Forudsætninger!L55+$H58*Forudsætninger!L56)/3600,"")</f>
        <v/>
      </c>
      <c r="AW58" s="18" t="str">
        <f>IF($J58="OK",$AJ58+$AK58-5.5993*($G58*Forudsætninger!M55+$H58*Forudsætninger!M56)/3600,"")</f>
        <v/>
      </c>
      <c r="AX58" s="6" t="str">
        <f t="shared" si="19"/>
        <v/>
      </c>
      <c r="AY58" s="6" t="str">
        <f t="shared" si="20"/>
        <v/>
      </c>
      <c r="AZ58" s="6" t="str">
        <f t="shared" si="21"/>
        <v/>
      </c>
      <c r="BA58" s="6" t="str">
        <f t="shared" si="22"/>
        <v/>
      </c>
      <c r="BB58" s="6" t="str">
        <f t="shared" si="23"/>
        <v/>
      </c>
      <c r="BC58" s="6" t="str">
        <f t="shared" si="24"/>
        <v/>
      </c>
      <c r="BD58" s="6" t="str">
        <f t="shared" si="25"/>
        <v/>
      </c>
      <c r="BE58" s="6" t="str">
        <f t="shared" si="26"/>
        <v/>
      </c>
      <c r="BF58" s="6" t="str">
        <f t="shared" si="27"/>
        <v/>
      </c>
      <c r="BG58" s="6" t="str">
        <f t="shared" si="28"/>
        <v/>
      </c>
      <c r="BH58" s="6" t="str">
        <f t="shared" si="29"/>
        <v/>
      </c>
      <c r="BI58" s="6" t="str">
        <f t="shared" si="30"/>
        <v/>
      </c>
      <c r="BJ58" s="6" t="str">
        <f t="shared" si="31"/>
        <v/>
      </c>
      <c r="BK58" s="6" t="str">
        <f t="shared" si="32"/>
        <v/>
      </c>
      <c r="BL58" s="6" t="str">
        <f t="shared" si="33"/>
        <v/>
      </c>
      <c r="BM58" s="6" t="str">
        <f t="shared" si="34"/>
        <v/>
      </c>
      <c r="BN58" s="6" t="str">
        <f t="shared" si="35"/>
        <v/>
      </c>
      <c r="BO58" s="6" t="str">
        <f t="shared" si="36"/>
        <v/>
      </c>
      <c r="BP58" s="6" t="str">
        <f t="shared" si="37"/>
        <v/>
      </c>
      <c r="BQ58" s="6" t="str">
        <f t="shared" si="38"/>
        <v/>
      </c>
      <c r="BR58" s="6" t="str">
        <f t="shared" si="39"/>
        <v/>
      </c>
      <c r="BS58" s="6" t="str">
        <f t="shared" si="40"/>
        <v/>
      </c>
      <c r="BT58" s="6" t="str">
        <f t="shared" si="41"/>
        <v/>
      </c>
      <c r="BU58" s="6" t="str">
        <f t="shared" si="42"/>
        <v/>
      </c>
      <c r="BV58" s="6" t="str">
        <f t="shared" si="43"/>
        <v/>
      </c>
      <c r="BW58" s="6" t="str">
        <f t="shared" si="44"/>
        <v/>
      </c>
      <c r="BX58" s="6" t="str">
        <f t="shared" si="45"/>
        <v/>
      </c>
      <c r="BY58" s="6" t="str">
        <f t="shared" si="46"/>
        <v/>
      </c>
      <c r="BZ58" s="6" t="str">
        <f t="shared" si="47"/>
        <v/>
      </c>
      <c r="CA58" s="6" t="str">
        <f t="shared" si="48"/>
        <v/>
      </c>
      <c r="CB58" s="6" t="str">
        <f t="shared" si="49"/>
        <v/>
      </c>
      <c r="CC58" s="6" t="str">
        <f t="shared" si="50"/>
        <v/>
      </c>
      <c r="CD58" s="6" t="str">
        <f t="shared" si="51"/>
        <v/>
      </c>
      <c r="CE58" s="6" t="str">
        <f t="shared" si="52"/>
        <v/>
      </c>
      <c r="CF58" s="6" t="str">
        <f t="shared" si="53"/>
        <v/>
      </c>
      <c r="CG58" s="6" t="str">
        <f t="shared" si="54"/>
        <v/>
      </c>
      <c r="CH58" s="6" t="str">
        <f t="shared" si="55"/>
        <v/>
      </c>
      <c r="CI58" s="6" t="str">
        <f t="shared" si="56"/>
        <v/>
      </c>
      <c r="CJ58" s="6" t="str">
        <f t="shared" si="57"/>
        <v/>
      </c>
      <c r="CK58" s="6" t="str">
        <f t="shared" si="58"/>
        <v/>
      </c>
      <c r="CL58" s="6" t="str">
        <f t="shared" si="59"/>
        <v/>
      </c>
      <c r="CM58" s="6" t="str">
        <f t="shared" si="60"/>
        <v/>
      </c>
      <c r="CN58" s="6" t="str">
        <f t="shared" si="61"/>
        <v/>
      </c>
      <c r="CO58" s="6" t="str">
        <f t="shared" si="62"/>
        <v/>
      </c>
      <c r="CP58" s="6" t="str">
        <f t="shared" si="63"/>
        <v/>
      </c>
      <c r="CQ58" s="6" t="str">
        <f t="shared" si="64"/>
        <v/>
      </c>
      <c r="CR58" s="6" t="str">
        <f t="shared" si="65"/>
        <v/>
      </c>
      <c r="CS58" s="6" t="str">
        <f t="shared" si="66"/>
        <v/>
      </c>
      <c r="CT58" s="6" t="str">
        <f t="shared" si="67"/>
        <v/>
      </c>
      <c r="CU58" s="6" t="str">
        <f t="shared" si="68"/>
        <v/>
      </c>
      <c r="CV58" s="6" t="str">
        <f t="shared" si="69"/>
        <v/>
      </c>
      <c r="CW58" s="6" t="str">
        <f t="shared" si="70"/>
        <v/>
      </c>
      <c r="CX58" s="6" t="str">
        <f t="shared" si="71"/>
        <v/>
      </c>
      <c r="CY58" s="6" t="str">
        <f t="shared" si="72"/>
        <v/>
      </c>
      <c r="CZ58" s="6" t="str">
        <f t="shared" si="73"/>
        <v/>
      </c>
      <c r="DA58" s="6" t="str">
        <f t="shared" si="74"/>
        <v/>
      </c>
      <c r="DB58" s="6" t="str">
        <f t="shared" si="75"/>
        <v/>
      </c>
      <c r="DC58" s="6" t="str">
        <f t="shared" si="76"/>
        <v/>
      </c>
      <c r="DD58" s="6" t="str">
        <f t="shared" si="77"/>
        <v/>
      </c>
      <c r="DE58" s="6" t="str">
        <f t="shared" si="78"/>
        <v/>
      </c>
      <c r="DF58" s="6" t="str">
        <f t="shared" si="79"/>
        <v/>
      </c>
      <c r="DG58" s="6" t="str">
        <f t="shared" si="80"/>
        <v/>
      </c>
      <c r="DH58" s="6" t="str">
        <f t="shared" si="81"/>
        <v/>
      </c>
      <c r="DI58" s="6" t="str">
        <f t="shared" si="82"/>
        <v/>
      </c>
      <c r="DJ58" s="6" t="str">
        <f t="shared" si="83"/>
        <v/>
      </c>
      <c r="DK58" s="6" t="str">
        <f t="shared" si="84"/>
        <v/>
      </c>
      <c r="DL58" s="6" t="str">
        <f t="shared" si="85"/>
        <v/>
      </c>
      <c r="DM58" s="6" t="str">
        <f t="shared" si="86"/>
        <v/>
      </c>
      <c r="DN58" s="6" t="str">
        <f t="shared" si="87"/>
        <v/>
      </c>
      <c r="DO58" s="6" t="str">
        <f t="shared" si="88"/>
        <v/>
      </c>
      <c r="DP58" s="6" t="str">
        <f t="shared" si="89"/>
        <v/>
      </c>
      <c r="DQ58" s="6" t="str">
        <f t="shared" si="90"/>
        <v/>
      </c>
    </row>
    <row r="59" spans="1:121" x14ac:dyDescent="0.25">
      <c r="A59" s="9">
        <v>52</v>
      </c>
      <c r="B59" s="1"/>
      <c r="C59" s="1"/>
      <c r="D59" s="1"/>
      <c r="E59" s="1"/>
      <c r="F59" s="1"/>
      <c r="G59" s="1"/>
      <c r="H59" s="1"/>
      <c r="I59" s="1"/>
      <c r="J59" s="2" t="str">
        <f t="shared" si="0"/>
        <v/>
      </c>
      <c r="K59" s="3" t="str">
        <f t="shared" si="1"/>
        <v/>
      </c>
      <c r="L59" s="4" t="str">
        <f t="shared" si="2"/>
        <v/>
      </c>
      <c r="M59" s="4" t="str">
        <f t="shared" si="3"/>
        <v/>
      </c>
      <c r="N59" s="5" t="str">
        <f t="shared" si="4"/>
        <v/>
      </c>
      <c r="O59" s="6" t="str">
        <f>IF(J59="OK",(AX59*Forudsætninger!$B$7+BD59*Forudsætninger!$C$7+BJ59*Forudsætninger!$D$7+BP59*Forudsætninger!$E$7+BV59*Forudsætninger!$F$7+CB59*Forudsætninger!$G$7+CH59*Forudsætninger!$H$7+CN59*Forudsætninger!$I$7+CT59*Forudsætninger!$J$7+CZ59*Forudsætninger!$K$7+DF59*Forudsætninger!$L$7+DL59*Forudsætninger!$M$7)/SUM(Forudsætninger!$B$7:$M$7),"")</f>
        <v/>
      </c>
      <c r="P59" s="6" t="str">
        <f>IF(J59="OK",(AY59*Forudsætninger!$B$7+BE59*Forudsætninger!$C$7+BK59*Forudsætninger!$D$7+BQ59*Forudsætninger!$E$7+BW59*Forudsætninger!$F$7+CC59*Forudsætninger!$G$7+CI59*Forudsætninger!$H$7+CO59*Forudsætninger!$I$7+CU59*Forudsætninger!$J$7+DA59*Forudsætninger!$K$7+DG59*Forudsætninger!$L$7+DM59*Forudsætninger!$M$7)/SUM(Forudsætninger!$B$7:$M$7),"")</f>
        <v/>
      </c>
      <c r="Q59" s="6" t="str">
        <f>IF(J59="OK",(AZ59*Forudsætninger!$B$7+BF59*Forudsætninger!$C$7+BL59*Forudsætninger!$D$7+BR59*Forudsætninger!$E$7+BX59*Forudsætninger!$F$7+CD59*Forudsætninger!$G$7+CJ59*Forudsætninger!$H$7+CP59*Forudsætninger!$I$7+CV59*Forudsætninger!$J$7+DB59*Forudsætninger!$K$7+DH59*Forudsætninger!$L$7+DN59*Forudsætninger!$M$7)/SUM(Forudsætninger!$B$7:$M$7),"")</f>
        <v/>
      </c>
      <c r="R59" s="6" t="str">
        <f>IF(J59="OK",(BA59*Forudsætninger!$B$7+BG59*Forudsætninger!$C$7+BM59*Forudsætninger!$D$7+BS59*Forudsætninger!$E$7+BY59*Forudsætninger!$F$7+CE59*Forudsætninger!$G$7+CK59*Forudsætninger!$H$7+CQ59*Forudsætninger!$I$7+CW59*Forudsætninger!$J$7+DC59*Forudsætninger!$K$7+DI59*Forudsætninger!$L$7+DO59*Forudsætninger!$M$7)/SUM(Forudsætninger!$B$7:$M$7),"")</f>
        <v/>
      </c>
      <c r="S59" s="6" t="str">
        <f>IF(J59="OK",(BB59*Forudsætninger!$B$7+BH59*Forudsætninger!$C$7+BN59*Forudsætninger!$D$7+BT59*Forudsætninger!$E$7+BZ59*Forudsætninger!$F$7+CF59*Forudsætninger!$G$7+CL59*Forudsætninger!$H$7+CR59*Forudsætninger!$I$7+CX59*Forudsætninger!$J$7+DD59*Forudsætninger!$K$7+DJ59*Forudsætninger!$L$7+DP59*Forudsætninger!$M$7)/SUM(Forudsætninger!$B$7:$M$7),"")</f>
        <v/>
      </c>
      <c r="T59" s="6" t="str">
        <f>IF(J59="OK",(BC59*Forudsætninger!$B$7+BI59*Forudsætninger!$C$7+BO59*Forudsætninger!$D$7+BU59*Forudsætninger!$E$7+CA59*Forudsætninger!$F$7+CG59*Forudsætninger!$G$7+CM59*Forudsætninger!$H$7+CS59*Forudsætninger!$I$7+CY59*Forudsætninger!$J$7+DE59*Forudsætninger!$K$7+DK59*Forudsætninger!$L$7+DQ59*Forudsætninger!$M$7)/SUM(Forudsætninger!$B$7:$M$7),"")</f>
        <v/>
      </c>
      <c r="U59" s="7" t="str">
        <f>IF(AND(K59="OK",J59="OK"),(O59*3+P59*2+Q59-R59-S59*2-T59*3)*I59*SUM(Forudsætninger!$B$7:$M$7),"")</f>
        <v/>
      </c>
      <c r="V59" s="49" t="str">
        <f t="shared" si="5"/>
        <v/>
      </c>
      <c r="W59" s="49" t="str">
        <f t="shared" si="6"/>
        <v/>
      </c>
      <c r="X59" s="49" t="str">
        <f t="shared" si="7"/>
        <v/>
      </c>
      <c r="Y59" s="49" t="str">
        <f t="shared" si="8"/>
        <v/>
      </c>
      <c r="Z59" s="49" t="str">
        <f t="shared" si="9"/>
        <v/>
      </c>
      <c r="AA59" s="49" t="str">
        <f t="shared" si="10"/>
        <v/>
      </c>
      <c r="AB59" s="49" t="str">
        <f t="shared" si="11"/>
        <v/>
      </c>
      <c r="AC59" s="49" t="str">
        <f t="shared" si="12"/>
        <v/>
      </c>
      <c r="AD59" s="49" t="str">
        <f t="shared" si="13"/>
        <v/>
      </c>
      <c r="AE59" s="49" t="str">
        <f t="shared" si="14"/>
        <v/>
      </c>
      <c r="AF59" s="49" t="str">
        <f t="shared" si="15"/>
        <v/>
      </c>
      <c r="AG59" s="49" t="str">
        <f t="shared" si="16"/>
        <v/>
      </c>
      <c r="AJ59" s="18">
        <f t="shared" si="17"/>
        <v>0</v>
      </c>
      <c r="AK59" s="18">
        <f t="shared" si="18"/>
        <v>0</v>
      </c>
      <c r="AL59" s="18" t="str">
        <f>IF($J59="OK",$AJ59+$AK59-5.5993*($G59*Forudsætninger!B56+$H59*Forudsætninger!B57)/3600,"")</f>
        <v/>
      </c>
      <c r="AM59" s="18" t="str">
        <f>IF($J59="OK",$AJ59+$AK59-5.5993*($G59*Forudsætninger!C56+$H59*Forudsætninger!C57)/3600,"")</f>
        <v/>
      </c>
      <c r="AN59" s="18" t="str">
        <f>IF($J59="OK",$AJ59+$AK59-5.5993*($G59*Forudsætninger!D56+$H59*Forudsætninger!D57)/3600,"")</f>
        <v/>
      </c>
      <c r="AO59" s="18" t="str">
        <f>IF($J59="OK",$AJ59+$AK59-5.5993*($G59*Forudsætninger!E56+$H59*Forudsætninger!E57)/3600,"")</f>
        <v/>
      </c>
      <c r="AP59" s="18" t="str">
        <f>IF($J59="OK",$AJ59+$AK59-5.5993*($G59*Forudsætninger!F56+$H59*Forudsætninger!F57)/3600,"")</f>
        <v/>
      </c>
      <c r="AQ59" s="18" t="str">
        <f>IF($J59="OK",$AJ59+$AK59-5.5993*($G59*Forudsætninger!G56+$H59*Forudsætninger!G57)/3600,"")</f>
        <v/>
      </c>
      <c r="AR59" s="18" t="str">
        <f>IF($J59="OK",$AJ59+$AK59-5.5993*($G59*Forudsætninger!H56+$H59*Forudsætninger!H57)/3600,"")</f>
        <v/>
      </c>
      <c r="AS59" s="18" t="str">
        <f>IF($J59="OK",$AJ59+$AK59-5.5993*($G59*Forudsætninger!I56+$H59*Forudsætninger!I57)/3600,"")</f>
        <v/>
      </c>
      <c r="AT59" s="18" t="str">
        <f>IF($J59="OK",$AJ59+$AK59-5.5993*($G59*Forudsætninger!J56+$H59*Forudsætninger!J57)/3600,"")</f>
        <v/>
      </c>
      <c r="AU59" s="18" t="str">
        <f>IF($J59="OK",$AJ59+$AK59-5.5993*($G59*Forudsætninger!K56+$H59*Forudsætninger!K57)/3600,"")</f>
        <v/>
      </c>
      <c r="AV59" s="18" t="str">
        <f>IF($J59="OK",$AJ59+$AK59-5.5993*($G59*Forudsætninger!L56+$H59*Forudsætninger!L57)/3600,"")</f>
        <v/>
      </c>
      <c r="AW59" s="18" t="str">
        <f>IF($J59="OK",$AJ59+$AK59-5.5993*($G59*Forudsætninger!M56+$H59*Forudsætninger!M57)/3600,"")</f>
        <v/>
      </c>
      <c r="AX59" s="6" t="str">
        <f t="shared" si="19"/>
        <v/>
      </c>
      <c r="AY59" s="6" t="str">
        <f t="shared" si="20"/>
        <v/>
      </c>
      <c r="AZ59" s="6" t="str">
        <f t="shared" si="21"/>
        <v/>
      </c>
      <c r="BA59" s="6" t="str">
        <f t="shared" si="22"/>
        <v/>
      </c>
      <c r="BB59" s="6" t="str">
        <f t="shared" si="23"/>
        <v/>
      </c>
      <c r="BC59" s="6" t="str">
        <f t="shared" si="24"/>
        <v/>
      </c>
      <c r="BD59" s="6" t="str">
        <f t="shared" si="25"/>
        <v/>
      </c>
      <c r="BE59" s="6" t="str">
        <f t="shared" si="26"/>
        <v/>
      </c>
      <c r="BF59" s="6" t="str">
        <f t="shared" si="27"/>
        <v/>
      </c>
      <c r="BG59" s="6" t="str">
        <f t="shared" si="28"/>
        <v/>
      </c>
      <c r="BH59" s="6" t="str">
        <f t="shared" si="29"/>
        <v/>
      </c>
      <c r="BI59" s="6" t="str">
        <f t="shared" si="30"/>
        <v/>
      </c>
      <c r="BJ59" s="6" t="str">
        <f t="shared" si="31"/>
        <v/>
      </c>
      <c r="BK59" s="6" t="str">
        <f t="shared" si="32"/>
        <v/>
      </c>
      <c r="BL59" s="6" t="str">
        <f t="shared" si="33"/>
        <v/>
      </c>
      <c r="BM59" s="6" t="str">
        <f t="shared" si="34"/>
        <v/>
      </c>
      <c r="BN59" s="6" t="str">
        <f t="shared" si="35"/>
        <v/>
      </c>
      <c r="BO59" s="6" t="str">
        <f t="shared" si="36"/>
        <v/>
      </c>
      <c r="BP59" s="6" t="str">
        <f t="shared" si="37"/>
        <v/>
      </c>
      <c r="BQ59" s="6" t="str">
        <f t="shared" si="38"/>
        <v/>
      </c>
      <c r="BR59" s="6" t="str">
        <f t="shared" si="39"/>
        <v/>
      </c>
      <c r="BS59" s="6" t="str">
        <f t="shared" si="40"/>
        <v/>
      </c>
      <c r="BT59" s="6" t="str">
        <f t="shared" si="41"/>
        <v/>
      </c>
      <c r="BU59" s="6" t="str">
        <f t="shared" si="42"/>
        <v/>
      </c>
      <c r="BV59" s="6" t="str">
        <f t="shared" si="43"/>
        <v/>
      </c>
      <c r="BW59" s="6" t="str">
        <f t="shared" si="44"/>
        <v/>
      </c>
      <c r="BX59" s="6" t="str">
        <f t="shared" si="45"/>
        <v/>
      </c>
      <c r="BY59" s="6" t="str">
        <f t="shared" si="46"/>
        <v/>
      </c>
      <c r="BZ59" s="6" t="str">
        <f t="shared" si="47"/>
        <v/>
      </c>
      <c r="CA59" s="6" t="str">
        <f t="shared" si="48"/>
        <v/>
      </c>
      <c r="CB59" s="6" t="str">
        <f t="shared" si="49"/>
        <v/>
      </c>
      <c r="CC59" s="6" t="str">
        <f t="shared" si="50"/>
        <v/>
      </c>
      <c r="CD59" s="6" t="str">
        <f t="shared" si="51"/>
        <v/>
      </c>
      <c r="CE59" s="6" t="str">
        <f t="shared" si="52"/>
        <v/>
      </c>
      <c r="CF59" s="6" t="str">
        <f t="shared" si="53"/>
        <v/>
      </c>
      <c r="CG59" s="6" t="str">
        <f t="shared" si="54"/>
        <v/>
      </c>
      <c r="CH59" s="6" t="str">
        <f t="shared" si="55"/>
        <v/>
      </c>
      <c r="CI59" s="6" t="str">
        <f t="shared" si="56"/>
        <v/>
      </c>
      <c r="CJ59" s="6" t="str">
        <f t="shared" si="57"/>
        <v/>
      </c>
      <c r="CK59" s="6" t="str">
        <f t="shared" si="58"/>
        <v/>
      </c>
      <c r="CL59" s="6" t="str">
        <f t="shared" si="59"/>
        <v/>
      </c>
      <c r="CM59" s="6" t="str">
        <f t="shared" si="60"/>
        <v/>
      </c>
      <c r="CN59" s="6" t="str">
        <f t="shared" si="61"/>
        <v/>
      </c>
      <c r="CO59" s="6" t="str">
        <f t="shared" si="62"/>
        <v/>
      </c>
      <c r="CP59" s="6" t="str">
        <f t="shared" si="63"/>
        <v/>
      </c>
      <c r="CQ59" s="6" t="str">
        <f t="shared" si="64"/>
        <v/>
      </c>
      <c r="CR59" s="6" t="str">
        <f t="shared" si="65"/>
        <v/>
      </c>
      <c r="CS59" s="6" t="str">
        <f t="shared" si="66"/>
        <v/>
      </c>
      <c r="CT59" s="6" t="str">
        <f t="shared" si="67"/>
        <v/>
      </c>
      <c r="CU59" s="6" t="str">
        <f t="shared" si="68"/>
        <v/>
      </c>
      <c r="CV59" s="6" t="str">
        <f t="shared" si="69"/>
        <v/>
      </c>
      <c r="CW59" s="6" t="str">
        <f t="shared" si="70"/>
        <v/>
      </c>
      <c r="CX59" s="6" t="str">
        <f t="shared" si="71"/>
        <v/>
      </c>
      <c r="CY59" s="6" t="str">
        <f t="shared" si="72"/>
        <v/>
      </c>
      <c r="CZ59" s="6" t="str">
        <f t="shared" si="73"/>
        <v/>
      </c>
      <c r="DA59" s="6" t="str">
        <f t="shared" si="74"/>
        <v/>
      </c>
      <c r="DB59" s="6" t="str">
        <f t="shared" si="75"/>
        <v/>
      </c>
      <c r="DC59" s="6" t="str">
        <f t="shared" si="76"/>
        <v/>
      </c>
      <c r="DD59" s="6" t="str">
        <f t="shared" si="77"/>
        <v/>
      </c>
      <c r="DE59" s="6" t="str">
        <f t="shared" si="78"/>
        <v/>
      </c>
      <c r="DF59" s="6" t="str">
        <f t="shared" si="79"/>
        <v/>
      </c>
      <c r="DG59" s="6" t="str">
        <f t="shared" si="80"/>
        <v/>
      </c>
      <c r="DH59" s="6" t="str">
        <f t="shared" si="81"/>
        <v/>
      </c>
      <c r="DI59" s="6" t="str">
        <f t="shared" si="82"/>
        <v/>
      </c>
      <c r="DJ59" s="6" t="str">
        <f t="shared" si="83"/>
        <v/>
      </c>
      <c r="DK59" s="6" t="str">
        <f t="shared" si="84"/>
        <v/>
      </c>
      <c r="DL59" s="6" t="str">
        <f t="shared" si="85"/>
        <v/>
      </c>
      <c r="DM59" s="6" t="str">
        <f t="shared" si="86"/>
        <v/>
      </c>
      <c r="DN59" s="6" t="str">
        <f t="shared" si="87"/>
        <v/>
      </c>
      <c r="DO59" s="6" t="str">
        <f t="shared" si="88"/>
        <v/>
      </c>
      <c r="DP59" s="6" t="str">
        <f t="shared" si="89"/>
        <v/>
      </c>
      <c r="DQ59" s="6" t="str">
        <f t="shared" si="90"/>
        <v/>
      </c>
    </row>
    <row r="60" spans="1:121" x14ac:dyDescent="0.25">
      <c r="A60" s="9">
        <v>53</v>
      </c>
      <c r="B60" s="1"/>
      <c r="C60" s="1"/>
      <c r="D60" s="1"/>
      <c r="E60" s="1"/>
      <c r="F60" s="1"/>
      <c r="G60" s="1"/>
      <c r="H60" s="1"/>
      <c r="I60" s="1"/>
      <c r="J60" s="2" t="str">
        <f t="shared" si="0"/>
        <v/>
      </c>
      <c r="K60" s="3" t="str">
        <f t="shared" si="1"/>
        <v/>
      </c>
      <c r="L60" s="4" t="str">
        <f t="shared" si="2"/>
        <v/>
      </c>
      <c r="M60" s="4" t="str">
        <f t="shared" si="3"/>
        <v/>
      </c>
      <c r="N60" s="5" t="str">
        <f t="shared" si="4"/>
        <v/>
      </c>
      <c r="O60" s="6" t="str">
        <f>IF(J60="OK",(AX60*Forudsætninger!$B$7+BD60*Forudsætninger!$C$7+BJ60*Forudsætninger!$D$7+BP60*Forudsætninger!$E$7+BV60*Forudsætninger!$F$7+CB60*Forudsætninger!$G$7+CH60*Forudsætninger!$H$7+CN60*Forudsætninger!$I$7+CT60*Forudsætninger!$J$7+CZ60*Forudsætninger!$K$7+DF60*Forudsætninger!$L$7+DL60*Forudsætninger!$M$7)/SUM(Forudsætninger!$B$7:$M$7),"")</f>
        <v/>
      </c>
      <c r="P60" s="6" t="str">
        <f>IF(J60="OK",(AY60*Forudsætninger!$B$7+BE60*Forudsætninger!$C$7+BK60*Forudsætninger!$D$7+BQ60*Forudsætninger!$E$7+BW60*Forudsætninger!$F$7+CC60*Forudsætninger!$G$7+CI60*Forudsætninger!$H$7+CO60*Forudsætninger!$I$7+CU60*Forudsætninger!$J$7+DA60*Forudsætninger!$K$7+DG60*Forudsætninger!$L$7+DM60*Forudsætninger!$M$7)/SUM(Forudsætninger!$B$7:$M$7),"")</f>
        <v/>
      </c>
      <c r="Q60" s="6" t="str">
        <f>IF(J60="OK",(AZ60*Forudsætninger!$B$7+BF60*Forudsætninger!$C$7+BL60*Forudsætninger!$D$7+BR60*Forudsætninger!$E$7+BX60*Forudsætninger!$F$7+CD60*Forudsætninger!$G$7+CJ60*Forudsætninger!$H$7+CP60*Forudsætninger!$I$7+CV60*Forudsætninger!$J$7+DB60*Forudsætninger!$K$7+DH60*Forudsætninger!$L$7+DN60*Forudsætninger!$M$7)/SUM(Forudsætninger!$B$7:$M$7),"")</f>
        <v/>
      </c>
      <c r="R60" s="6" t="str">
        <f>IF(J60="OK",(BA60*Forudsætninger!$B$7+BG60*Forudsætninger!$C$7+BM60*Forudsætninger!$D$7+BS60*Forudsætninger!$E$7+BY60*Forudsætninger!$F$7+CE60*Forudsætninger!$G$7+CK60*Forudsætninger!$H$7+CQ60*Forudsætninger!$I$7+CW60*Forudsætninger!$J$7+DC60*Forudsætninger!$K$7+DI60*Forudsætninger!$L$7+DO60*Forudsætninger!$M$7)/SUM(Forudsætninger!$B$7:$M$7),"")</f>
        <v/>
      </c>
      <c r="S60" s="6" t="str">
        <f>IF(J60="OK",(BB60*Forudsætninger!$B$7+BH60*Forudsætninger!$C$7+BN60*Forudsætninger!$D$7+BT60*Forudsætninger!$E$7+BZ60*Forudsætninger!$F$7+CF60*Forudsætninger!$G$7+CL60*Forudsætninger!$H$7+CR60*Forudsætninger!$I$7+CX60*Forudsætninger!$J$7+DD60*Forudsætninger!$K$7+DJ60*Forudsætninger!$L$7+DP60*Forudsætninger!$M$7)/SUM(Forudsætninger!$B$7:$M$7),"")</f>
        <v/>
      </c>
      <c r="T60" s="6" t="str">
        <f>IF(J60="OK",(BC60*Forudsætninger!$B$7+BI60*Forudsætninger!$C$7+BO60*Forudsætninger!$D$7+BU60*Forudsætninger!$E$7+CA60*Forudsætninger!$F$7+CG60*Forudsætninger!$G$7+CM60*Forudsætninger!$H$7+CS60*Forudsætninger!$I$7+CY60*Forudsætninger!$J$7+DE60*Forudsætninger!$K$7+DK60*Forudsætninger!$L$7+DQ60*Forudsætninger!$M$7)/SUM(Forudsætninger!$B$7:$M$7),"")</f>
        <v/>
      </c>
      <c r="U60" s="7" t="str">
        <f>IF(AND(K60="OK",J60="OK"),(O60*3+P60*2+Q60-R60-S60*2-T60*3)*I60*SUM(Forudsætninger!$B$7:$M$7),"")</f>
        <v/>
      </c>
      <c r="V60" s="49" t="str">
        <f t="shared" si="5"/>
        <v/>
      </c>
      <c r="W60" s="49" t="str">
        <f t="shared" si="6"/>
        <v/>
      </c>
      <c r="X60" s="49" t="str">
        <f t="shared" si="7"/>
        <v/>
      </c>
      <c r="Y60" s="49" t="str">
        <f t="shared" si="8"/>
        <v/>
      </c>
      <c r="Z60" s="49" t="str">
        <f t="shared" si="9"/>
        <v/>
      </c>
      <c r="AA60" s="49" t="str">
        <f t="shared" si="10"/>
        <v/>
      </c>
      <c r="AB60" s="49" t="str">
        <f t="shared" si="11"/>
        <v/>
      </c>
      <c r="AC60" s="49" t="str">
        <f t="shared" si="12"/>
        <v/>
      </c>
      <c r="AD60" s="49" t="str">
        <f t="shared" si="13"/>
        <v/>
      </c>
      <c r="AE60" s="49" t="str">
        <f t="shared" si="14"/>
        <v/>
      </c>
      <c r="AF60" s="49" t="str">
        <f t="shared" si="15"/>
        <v/>
      </c>
      <c r="AG60" s="49" t="str">
        <f t="shared" si="16"/>
        <v/>
      </c>
      <c r="AJ60" s="18">
        <f t="shared" si="17"/>
        <v>0</v>
      </c>
      <c r="AK60" s="18">
        <f t="shared" si="18"/>
        <v>0</v>
      </c>
      <c r="AL60" s="18" t="str">
        <f>IF($J60="OK",$AJ60+$AK60-5.5993*($G60*Forudsætninger!B57+$H60*Forudsætninger!B58)/3600,"")</f>
        <v/>
      </c>
      <c r="AM60" s="18" t="str">
        <f>IF($J60="OK",$AJ60+$AK60-5.5993*($G60*Forudsætninger!C57+$H60*Forudsætninger!C58)/3600,"")</f>
        <v/>
      </c>
      <c r="AN60" s="18" t="str">
        <f>IF($J60="OK",$AJ60+$AK60-5.5993*($G60*Forudsætninger!D57+$H60*Forudsætninger!D58)/3600,"")</f>
        <v/>
      </c>
      <c r="AO60" s="18" t="str">
        <f>IF($J60="OK",$AJ60+$AK60-5.5993*($G60*Forudsætninger!E57+$H60*Forudsætninger!E58)/3600,"")</f>
        <v/>
      </c>
      <c r="AP60" s="18" t="str">
        <f>IF($J60="OK",$AJ60+$AK60-5.5993*($G60*Forudsætninger!F57+$H60*Forudsætninger!F58)/3600,"")</f>
        <v/>
      </c>
      <c r="AQ60" s="18" t="str">
        <f>IF($J60="OK",$AJ60+$AK60-5.5993*($G60*Forudsætninger!G57+$H60*Forudsætninger!G58)/3600,"")</f>
        <v/>
      </c>
      <c r="AR60" s="18" t="str">
        <f>IF($J60="OK",$AJ60+$AK60-5.5993*($G60*Forudsætninger!H57+$H60*Forudsætninger!H58)/3600,"")</f>
        <v/>
      </c>
      <c r="AS60" s="18" t="str">
        <f>IF($J60="OK",$AJ60+$AK60-5.5993*($G60*Forudsætninger!I57+$H60*Forudsætninger!I58)/3600,"")</f>
        <v/>
      </c>
      <c r="AT60" s="18" t="str">
        <f>IF($J60="OK",$AJ60+$AK60-5.5993*($G60*Forudsætninger!J57+$H60*Forudsætninger!J58)/3600,"")</f>
        <v/>
      </c>
      <c r="AU60" s="18" t="str">
        <f>IF($J60="OK",$AJ60+$AK60-5.5993*($G60*Forudsætninger!K57+$H60*Forudsætninger!K58)/3600,"")</f>
        <v/>
      </c>
      <c r="AV60" s="18" t="str">
        <f>IF($J60="OK",$AJ60+$AK60-5.5993*($G60*Forudsætninger!L57+$H60*Forudsætninger!L58)/3600,"")</f>
        <v/>
      </c>
      <c r="AW60" s="18" t="str">
        <f>IF($J60="OK",$AJ60+$AK60-5.5993*($G60*Forudsætninger!M57+$H60*Forudsætninger!M58)/3600,"")</f>
        <v/>
      </c>
      <c r="AX60" s="6" t="str">
        <f t="shared" si="19"/>
        <v/>
      </c>
      <c r="AY60" s="6" t="str">
        <f t="shared" si="20"/>
        <v/>
      </c>
      <c r="AZ60" s="6" t="str">
        <f t="shared" si="21"/>
        <v/>
      </c>
      <c r="BA60" s="6" t="str">
        <f t="shared" si="22"/>
        <v/>
      </c>
      <c r="BB60" s="6" t="str">
        <f t="shared" si="23"/>
        <v/>
      </c>
      <c r="BC60" s="6" t="str">
        <f t="shared" si="24"/>
        <v/>
      </c>
      <c r="BD60" s="6" t="str">
        <f t="shared" si="25"/>
        <v/>
      </c>
      <c r="BE60" s="6" t="str">
        <f t="shared" si="26"/>
        <v/>
      </c>
      <c r="BF60" s="6" t="str">
        <f t="shared" si="27"/>
        <v/>
      </c>
      <c r="BG60" s="6" t="str">
        <f t="shared" si="28"/>
        <v/>
      </c>
      <c r="BH60" s="6" t="str">
        <f t="shared" si="29"/>
        <v/>
      </c>
      <c r="BI60" s="6" t="str">
        <f t="shared" si="30"/>
        <v/>
      </c>
      <c r="BJ60" s="6" t="str">
        <f t="shared" si="31"/>
        <v/>
      </c>
      <c r="BK60" s="6" t="str">
        <f t="shared" si="32"/>
        <v/>
      </c>
      <c r="BL60" s="6" t="str">
        <f t="shared" si="33"/>
        <v/>
      </c>
      <c r="BM60" s="6" t="str">
        <f t="shared" si="34"/>
        <v/>
      </c>
      <c r="BN60" s="6" t="str">
        <f t="shared" si="35"/>
        <v/>
      </c>
      <c r="BO60" s="6" t="str">
        <f t="shared" si="36"/>
        <v/>
      </c>
      <c r="BP60" s="6" t="str">
        <f t="shared" si="37"/>
        <v/>
      </c>
      <c r="BQ60" s="6" t="str">
        <f t="shared" si="38"/>
        <v/>
      </c>
      <c r="BR60" s="6" t="str">
        <f t="shared" si="39"/>
        <v/>
      </c>
      <c r="BS60" s="6" t="str">
        <f t="shared" si="40"/>
        <v/>
      </c>
      <c r="BT60" s="6" t="str">
        <f t="shared" si="41"/>
        <v/>
      </c>
      <c r="BU60" s="6" t="str">
        <f t="shared" si="42"/>
        <v/>
      </c>
      <c r="BV60" s="6" t="str">
        <f t="shared" si="43"/>
        <v/>
      </c>
      <c r="BW60" s="6" t="str">
        <f t="shared" si="44"/>
        <v/>
      </c>
      <c r="BX60" s="6" t="str">
        <f t="shared" si="45"/>
        <v/>
      </c>
      <c r="BY60" s="6" t="str">
        <f t="shared" si="46"/>
        <v/>
      </c>
      <c r="BZ60" s="6" t="str">
        <f t="shared" si="47"/>
        <v/>
      </c>
      <c r="CA60" s="6" t="str">
        <f t="shared" si="48"/>
        <v/>
      </c>
      <c r="CB60" s="6" t="str">
        <f t="shared" si="49"/>
        <v/>
      </c>
      <c r="CC60" s="6" t="str">
        <f t="shared" si="50"/>
        <v/>
      </c>
      <c r="CD60" s="6" t="str">
        <f t="shared" si="51"/>
        <v/>
      </c>
      <c r="CE60" s="6" t="str">
        <f t="shared" si="52"/>
        <v/>
      </c>
      <c r="CF60" s="6" t="str">
        <f t="shared" si="53"/>
        <v/>
      </c>
      <c r="CG60" s="6" t="str">
        <f t="shared" si="54"/>
        <v/>
      </c>
      <c r="CH60" s="6" t="str">
        <f t="shared" si="55"/>
        <v/>
      </c>
      <c r="CI60" s="6" t="str">
        <f t="shared" si="56"/>
        <v/>
      </c>
      <c r="CJ60" s="6" t="str">
        <f t="shared" si="57"/>
        <v/>
      </c>
      <c r="CK60" s="6" t="str">
        <f t="shared" si="58"/>
        <v/>
      </c>
      <c r="CL60" s="6" t="str">
        <f t="shared" si="59"/>
        <v/>
      </c>
      <c r="CM60" s="6" t="str">
        <f t="shared" si="60"/>
        <v/>
      </c>
      <c r="CN60" s="6" t="str">
        <f t="shared" si="61"/>
        <v/>
      </c>
      <c r="CO60" s="6" t="str">
        <f t="shared" si="62"/>
        <v/>
      </c>
      <c r="CP60" s="6" t="str">
        <f t="shared" si="63"/>
        <v/>
      </c>
      <c r="CQ60" s="6" t="str">
        <f t="shared" si="64"/>
        <v/>
      </c>
      <c r="CR60" s="6" t="str">
        <f t="shared" si="65"/>
        <v/>
      </c>
      <c r="CS60" s="6" t="str">
        <f t="shared" si="66"/>
        <v/>
      </c>
      <c r="CT60" s="6" t="str">
        <f t="shared" si="67"/>
        <v/>
      </c>
      <c r="CU60" s="6" t="str">
        <f t="shared" si="68"/>
        <v/>
      </c>
      <c r="CV60" s="6" t="str">
        <f t="shared" si="69"/>
        <v/>
      </c>
      <c r="CW60" s="6" t="str">
        <f t="shared" si="70"/>
        <v/>
      </c>
      <c r="CX60" s="6" t="str">
        <f t="shared" si="71"/>
        <v/>
      </c>
      <c r="CY60" s="6" t="str">
        <f t="shared" si="72"/>
        <v/>
      </c>
      <c r="CZ60" s="6" t="str">
        <f t="shared" si="73"/>
        <v/>
      </c>
      <c r="DA60" s="6" t="str">
        <f t="shared" si="74"/>
        <v/>
      </c>
      <c r="DB60" s="6" t="str">
        <f t="shared" si="75"/>
        <v/>
      </c>
      <c r="DC60" s="6" t="str">
        <f t="shared" si="76"/>
        <v/>
      </c>
      <c r="DD60" s="6" t="str">
        <f t="shared" si="77"/>
        <v/>
      </c>
      <c r="DE60" s="6" t="str">
        <f t="shared" si="78"/>
        <v/>
      </c>
      <c r="DF60" s="6" t="str">
        <f t="shared" si="79"/>
        <v/>
      </c>
      <c r="DG60" s="6" t="str">
        <f t="shared" si="80"/>
        <v/>
      </c>
      <c r="DH60" s="6" t="str">
        <f t="shared" si="81"/>
        <v/>
      </c>
      <c r="DI60" s="6" t="str">
        <f t="shared" si="82"/>
        <v/>
      </c>
      <c r="DJ60" s="6" t="str">
        <f t="shared" si="83"/>
        <v/>
      </c>
      <c r="DK60" s="6" t="str">
        <f t="shared" si="84"/>
        <v/>
      </c>
      <c r="DL60" s="6" t="str">
        <f t="shared" si="85"/>
        <v/>
      </c>
      <c r="DM60" s="6" t="str">
        <f t="shared" si="86"/>
        <v/>
      </c>
      <c r="DN60" s="6" t="str">
        <f t="shared" si="87"/>
        <v/>
      </c>
      <c r="DO60" s="6" t="str">
        <f t="shared" si="88"/>
        <v/>
      </c>
      <c r="DP60" s="6" t="str">
        <f t="shared" si="89"/>
        <v/>
      </c>
      <c r="DQ60" s="6" t="str">
        <f t="shared" si="90"/>
        <v/>
      </c>
    </row>
    <row r="61" spans="1:121" x14ac:dyDescent="0.25">
      <c r="A61" s="9">
        <v>54</v>
      </c>
      <c r="B61" s="1"/>
      <c r="C61" s="1"/>
      <c r="D61" s="1"/>
      <c r="E61" s="1"/>
      <c r="F61" s="1"/>
      <c r="G61" s="1"/>
      <c r="H61" s="1"/>
      <c r="I61" s="1"/>
      <c r="J61" s="2" t="str">
        <f t="shared" si="0"/>
        <v/>
      </c>
      <c r="K61" s="3" t="str">
        <f t="shared" si="1"/>
        <v/>
      </c>
      <c r="L61" s="4" t="str">
        <f t="shared" si="2"/>
        <v/>
      </c>
      <c r="M61" s="4" t="str">
        <f t="shared" si="3"/>
        <v/>
      </c>
      <c r="N61" s="5" t="str">
        <f t="shared" si="4"/>
        <v/>
      </c>
      <c r="O61" s="6" t="str">
        <f>IF(J61="OK",(AX61*Forudsætninger!$B$7+BD61*Forudsætninger!$C$7+BJ61*Forudsætninger!$D$7+BP61*Forudsætninger!$E$7+BV61*Forudsætninger!$F$7+CB61*Forudsætninger!$G$7+CH61*Forudsætninger!$H$7+CN61*Forudsætninger!$I$7+CT61*Forudsætninger!$J$7+CZ61*Forudsætninger!$K$7+DF61*Forudsætninger!$L$7+DL61*Forudsætninger!$M$7)/SUM(Forudsætninger!$B$7:$M$7),"")</f>
        <v/>
      </c>
      <c r="P61" s="6" t="str">
        <f>IF(J61="OK",(AY61*Forudsætninger!$B$7+BE61*Forudsætninger!$C$7+BK61*Forudsætninger!$D$7+BQ61*Forudsætninger!$E$7+BW61*Forudsætninger!$F$7+CC61*Forudsætninger!$G$7+CI61*Forudsætninger!$H$7+CO61*Forudsætninger!$I$7+CU61*Forudsætninger!$J$7+DA61*Forudsætninger!$K$7+DG61*Forudsætninger!$L$7+DM61*Forudsætninger!$M$7)/SUM(Forudsætninger!$B$7:$M$7),"")</f>
        <v/>
      </c>
      <c r="Q61" s="6" t="str">
        <f>IF(J61="OK",(AZ61*Forudsætninger!$B$7+BF61*Forudsætninger!$C$7+BL61*Forudsætninger!$D$7+BR61*Forudsætninger!$E$7+BX61*Forudsætninger!$F$7+CD61*Forudsætninger!$G$7+CJ61*Forudsætninger!$H$7+CP61*Forudsætninger!$I$7+CV61*Forudsætninger!$J$7+DB61*Forudsætninger!$K$7+DH61*Forudsætninger!$L$7+DN61*Forudsætninger!$M$7)/SUM(Forudsætninger!$B$7:$M$7),"")</f>
        <v/>
      </c>
      <c r="R61" s="6" t="str">
        <f>IF(J61="OK",(BA61*Forudsætninger!$B$7+BG61*Forudsætninger!$C$7+BM61*Forudsætninger!$D$7+BS61*Forudsætninger!$E$7+BY61*Forudsætninger!$F$7+CE61*Forudsætninger!$G$7+CK61*Forudsætninger!$H$7+CQ61*Forudsætninger!$I$7+CW61*Forudsætninger!$J$7+DC61*Forudsætninger!$K$7+DI61*Forudsætninger!$L$7+DO61*Forudsætninger!$M$7)/SUM(Forudsætninger!$B$7:$M$7),"")</f>
        <v/>
      </c>
      <c r="S61" s="6" t="str">
        <f>IF(J61="OK",(BB61*Forudsætninger!$B$7+BH61*Forudsætninger!$C$7+BN61*Forudsætninger!$D$7+BT61*Forudsætninger!$E$7+BZ61*Forudsætninger!$F$7+CF61*Forudsætninger!$G$7+CL61*Forudsætninger!$H$7+CR61*Forudsætninger!$I$7+CX61*Forudsætninger!$J$7+DD61*Forudsætninger!$K$7+DJ61*Forudsætninger!$L$7+DP61*Forudsætninger!$M$7)/SUM(Forudsætninger!$B$7:$M$7),"")</f>
        <v/>
      </c>
      <c r="T61" s="6" t="str">
        <f>IF(J61="OK",(BC61*Forudsætninger!$B$7+BI61*Forudsætninger!$C$7+BO61*Forudsætninger!$D$7+BU61*Forudsætninger!$E$7+CA61*Forudsætninger!$F$7+CG61*Forudsætninger!$G$7+CM61*Forudsætninger!$H$7+CS61*Forudsætninger!$I$7+CY61*Forudsætninger!$J$7+DE61*Forudsætninger!$K$7+DK61*Forudsætninger!$L$7+DQ61*Forudsætninger!$M$7)/SUM(Forudsætninger!$B$7:$M$7),"")</f>
        <v/>
      </c>
      <c r="U61" s="7" t="str">
        <f>IF(AND(K61="OK",J61="OK"),(O61*3+P61*2+Q61-R61-S61*2-T61*3)*I61*SUM(Forudsætninger!$B$7:$M$7),"")</f>
        <v/>
      </c>
      <c r="V61" s="49" t="str">
        <f t="shared" si="5"/>
        <v/>
      </c>
      <c r="W61" s="49" t="str">
        <f t="shared" si="6"/>
        <v/>
      </c>
      <c r="X61" s="49" t="str">
        <f t="shared" si="7"/>
        <v/>
      </c>
      <c r="Y61" s="49" t="str">
        <f t="shared" si="8"/>
        <v/>
      </c>
      <c r="Z61" s="49" t="str">
        <f t="shared" si="9"/>
        <v/>
      </c>
      <c r="AA61" s="49" t="str">
        <f t="shared" si="10"/>
        <v/>
      </c>
      <c r="AB61" s="49" t="str">
        <f t="shared" si="11"/>
        <v/>
      </c>
      <c r="AC61" s="49" t="str">
        <f t="shared" si="12"/>
        <v/>
      </c>
      <c r="AD61" s="49" t="str">
        <f t="shared" si="13"/>
        <v/>
      </c>
      <c r="AE61" s="49" t="str">
        <f t="shared" si="14"/>
        <v/>
      </c>
      <c r="AF61" s="49" t="str">
        <f t="shared" si="15"/>
        <v/>
      </c>
      <c r="AG61" s="49" t="str">
        <f t="shared" si="16"/>
        <v/>
      </c>
      <c r="AJ61" s="18">
        <f t="shared" si="17"/>
        <v>0</v>
      </c>
      <c r="AK61" s="18">
        <f t="shared" si="18"/>
        <v>0</v>
      </c>
      <c r="AL61" s="18" t="str">
        <f>IF($J61="OK",$AJ61+$AK61-5.5993*($G61*Forudsætninger!B58+$H61*Forudsætninger!B59)/3600,"")</f>
        <v/>
      </c>
      <c r="AM61" s="18" t="str">
        <f>IF($J61="OK",$AJ61+$AK61-5.5993*($G61*Forudsætninger!C58+$H61*Forudsætninger!C59)/3600,"")</f>
        <v/>
      </c>
      <c r="AN61" s="18" t="str">
        <f>IF($J61="OK",$AJ61+$AK61-5.5993*($G61*Forudsætninger!D58+$H61*Forudsætninger!D59)/3600,"")</f>
        <v/>
      </c>
      <c r="AO61" s="18" t="str">
        <f>IF($J61="OK",$AJ61+$AK61-5.5993*($G61*Forudsætninger!E58+$H61*Forudsætninger!E59)/3600,"")</f>
        <v/>
      </c>
      <c r="AP61" s="18" t="str">
        <f>IF($J61="OK",$AJ61+$AK61-5.5993*($G61*Forudsætninger!F58+$H61*Forudsætninger!F59)/3600,"")</f>
        <v/>
      </c>
      <c r="AQ61" s="18" t="str">
        <f>IF($J61="OK",$AJ61+$AK61-5.5993*($G61*Forudsætninger!G58+$H61*Forudsætninger!G59)/3600,"")</f>
        <v/>
      </c>
      <c r="AR61" s="18" t="str">
        <f>IF($J61="OK",$AJ61+$AK61-5.5993*($G61*Forudsætninger!H58+$H61*Forudsætninger!H59)/3600,"")</f>
        <v/>
      </c>
      <c r="AS61" s="18" t="str">
        <f>IF($J61="OK",$AJ61+$AK61-5.5993*($G61*Forudsætninger!I58+$H61*Forudsætninger!I59)/3600,"")</f>
        <v/>
      </c>
      <c r="AT61" s="18" t="str">
        <f>IF($J61="OK",$AJ61+$AK61-5.5993*($G61*Forudsætninger!J58+$H61*Forudsætninger!J59)/3600,"")</f>
        <v/>
      </c>
      <c r="AU61" s="18" t="str">
        <f>IF($J61="OK",$AJ61+$AK61-5.5993*($G61*Forudsætninger!K58+$H61*Forudsætninger!K59)/3600,"")</f>
        <v/>
      </c>
      <c r="AV61" s="18" t="str">
        <f>IF($J61="OK",$AJ61+$AK61-5.5993*($G61*Forudsætninger!L58+$H61*Forudsætninger!L59)/3600,"")</f>
        <v/>
      </c>
      <c r="AW61" s="18" t="str">
        <f>IF($J61="OK",$AJ61+$AK61-5.5993*($G61*Forudsætninger!M58+$H61*Forudsætninger!M59)/3600,"")</f>
        <v/>
      </c>
      <c r="AX61" s="6" t="str">
        <f t="shared" si="19"/>
        <v/>
      </c>
      <c r="AY61" s="6" t="str">
        <f t="shared" si="20"/>
        <v/>
      </c>
      <c r="AZ61" s="6" t="str">
        <f t="shared" si="21"/>
        <v/>
      </c>
      <c r="BA61" s="6" t="str">
        <f t="shared" si="22"/>
        <v/>
      </c>
      <c r="BB61" s="6" t="str">
        <f t="shared" si="23"/>
        <v/>
      </c>
      <c r="BC61" s="6" t="str">
        <f t="shared" si="24"/>
        <v/>
      </c>
      <c r="BD61" s="6" t="str">
        <f t="shared" si="25"/>
        <v/>
      </c>
      <c r="BE61" s="6" t="str">
        <f t="shared" si="26"/>
        <v/>
      </c>
      <c r="BF61" s="6" t="str">
        <f t="shared" si="27"/>
        <v/>
      </c>
      <c r="BG61" s="6" t="str">
        <f t="shared" si="28"/>
        <v/>
      </c>
      <c r="BH61" s="6" t="str">
        <f t="shared" si="29"/>
        <v/>
      </c>
      <c r="BI61" s="6" t="str">
        <f t="shared" si="30"/>
        <v/>
      </c>
      <c r="BJ61" s="6" t="str">
        <f t="shared" si="31"/>
        <v/>
      </c>
      <c r="BK61" s="6" t="str">
        <f t="shared" si="32"/>
        <v/>
      </c>
      <c r="BL61" s="6" t="str">
        <f t="shared" si="33"/>
        <v/>
      </c>
      <c r="BM61" s="6" t="str">
        <f t="shared" si="34"/>
        <v/>
      </c>
      <c r="BN61" s="6" t="str">
        <f t="shared" si="35"/>
        <v/>
      </c>
      <c r="BO61" s="6" t="str">
        <f t="shared" si="36"/>
        <v/>
      </c>
      <c r="BP61" s="6" t="str">
        <f t="shared" si="37"/>
        <v/>
      </c>
      <c r="BQ61" s="6" t="str">
        <f t="shared" si="38"/>
        <v/>
      </c>
      <c r="BR61" s="6" t="str">
        <f t="shared" si="39"/>
        <v/>
      </c>
      <c r="BS61" s="6" t="str">
        <f t="shared" si="40"/>
        <v/>
      </c>
      <c r="BT61" s="6" t="str">
        <f t="shared" si="41"/>
        <v/>
      </c>
      <c r="BU61" s="6" t="str">
        <f t="shared" si="42"/>
        <v/>
      </c>
      <c r="BV61" s="6" t="str">
        <f t="shared" si="43"/>
        <v/>
      </c>
      <c r="BW61" s="6" t="str">
        <f t="shared" si="44"/>
        <v/>
      </c>
      <c r="BX61" s="6" t="str">
        <f t="shared" si="45"/>
        <v/>
      </c>
      <c r="BY61" s="6" t="str">
        <f t="shared" si="46"/>
        <v/>
      </c>
      <c r="BZ61" s="6" t="str">
        <f t="shared" si="47"/>
        <v/>
      </c>
      <c r="CA61" s="6" t="str">
        <f t="shared" si="48"/>
        <v/>
      </c>
      <c r="CB61" s="6" t="str">
        <f t="shared" si="49"/>
        <v/>
      </c>
      <c r="CC61" s="6" t="str">
        <f t="shared" si="50"/>
        <v/>
      </c>
      <c r="CD61" s="6" t="str">
        <f t="shared" si="51"/>
        <v/>
      </c>
      <c r="CE61" s="6" t="str">
        <f t="shared" si="52"/>
        <v/>
      </c>
      <c r="CF61" s="6" t="str">
        <f t="shared" si="53"/>
        <v/>
      </c>
      <c r="CG61" s="6" t="str">
        <f t="shared" si="54"/>
        <v/>
      </c>
      <c r="CH61" s="6" t="str">
        <f t="shared" si="55"/>
        <v/>
      </c>
      <c r="CI61" s="6" t="str">
        <f t="shared" si="56"/>
        <v/>
      </c>
      <c r="CJ61" s="6" t="str">
        <f t="shared" si="57"/>
        <v/>
      </c>
      <c r="CK61" s="6" t="str">
        <f t="shared" si="58"/>
        <v/>
      </c>
      <c r="CL61" s="6" t="str">
        <f t="shared" si="59"/>
        <v/>
      </c>
      <c r="CM61" s="6" t="str">
        <f t="shared" si="60"/>
        <v/>
      </c>
      <c r="CN61" s="6" t="str">
        <f t="shared" si="61"/>
        <v/>
      </c>
      <c r="CO61" s="6" t="str">
        <f t="shared" si="62"/>
        <v/>
      </c>
      <c r="CP61" s="6" t="str">
        <f t="shared" si="63"/>
        <v/>
      </c>
      <c r="CQ61" s="6" t="str">
        <f t="shared" si="64"/>
        <v/>
      </c>
      <c r="CR61" s="6" t="str">
        <f t="shared" si="65"/>
        <v/>
      </c>
      <c r="CS61" s="6" t="str">
        <f t="shared" si="66"/>
        <v/>
      </c>
      <c r="CT61" s="6" t="str">
        <f t="shared" si="67"/>
        <v/>
      </c>
      <c r="CU61" s="6" t="str">
        <f t="shared" si="68"/>
        <v/>
      </c>
      <c r="CV61" s="6" t="str">
        <f t="shared" si="69"/>
        <v/>
      </c>
      <c r="CW61" s="6" t="str">
        <f t="shared" si="70"/>
        <v/>
      </c>
      <c r="CX61" s="6" t="str">
        <f t="shared" si="71"/>
        <v/>
      </c>
      <c r="CY61" s="6" t="str">
        <f t="shared" si="72"/>
        <v/>
      </c>
      <c r="CZ61" s="6" t="str">
        <f t="shared" si="73"/>
        <v/>
      </c>
      <c r="DA61" s="6" t="str">
        <f t="shared" si="74"/>
        <v/>
      </c>
      <c r="DB61" s="6" t="str">
        <f t="shared" si="75"/>
        <v/>
      </c>
      <c r="DC61" s="6" t="str">
        <f t="shared" si="76"/>
        <v/>
      </c>
      <c r="DD61" s="6" t="str">
        <f t="shared" si="77"/>
        <v/>
      </c>
      <c r="DE61" s="6" t="str">
        <f t="shared" si="78"/>
        <v/>
      </c>
      <c r="DF61" s="6" t="str">
        <f t="shared" si="79"/>
        <v/>
      </c>
      <c r="DG61" s="6" t="str">
        <f t="shared" si="80"/>
        <v/>
      </c>
      <c r="DH61" s="6" t="str">
        <f t="shared" si="81"/>
        <v/>
      </c>
      <c r="DI61" s="6" t="str">
        <f t="shared" si="82"/>
        <v/>
      </c>
      <c r="DJ61" s="6" t="str">
        <f t="shared" si="83"/>
        <v/>
      </c>
      <c r="DK61" s="6" t="str">
        <f t="shared" si="84"/>
        <v/>
      </c>
      <c r="DL61" s="6" t="str">
        <f t="shared" si="85"/>
        <v/>
      </c>
      <c r="DM61" s="6" t="str">
        <f t="shared" si="86"/>
        <v/>
      </c>
      <c r="DN61" s="6" t="str">
        <f t="shared" si="87"/>
        <v/>
      </c>
      <c r="DO61" s="6" t="str">
        <f t="shared" si="88"/>
        <v/>
      </c>
      <c r="DP61" s="6" t="str">
        <f t="shared" si="89"/>
        <v/>
      </c>
      <c r="DQ61" s="6" t="str">
        <f t="shared" si="90"/>
        <v/>
      </c>
    </row>
    <row r="62" spans="1:121" x14ac:dyDescent="0.25">
      <c r="A62" s="9">
        <v>55</v>
      </c>
      <c r="B62" s="1"/>
      <c r="C62" s="1"/>
      <c r="D62" s="1"/>
      <c r="E62" s="1"/>
      <c r="F62" s="1"/>
      <c r="G62" s="1"/>
      <c r="H62" s="1"/>
      <c r="I62" s="1"/>
      <c r="J62" s="2" t="str">
        <f t="shared" si="0"/>
        <v/>
      </c>
      <c r="K62" s="3" t="str">
        <f t="shared" si="1"/>
        <v/>
      </c>
      <c r="L62" s="4" t="str">
        <f t="shared" si="2"/>
        <v/>
      </c>
      <c r="M62" s="4" t="str">
        <f t="shared" si="3"/>
        <v/>
      </c>
      <c r="N62" s="5" t="str">
        <f t="shared" si="4"/>
        <v/>
      </c>
      <c r="O62" s="6" t="str">
        <f>IF(J62="OK",(AX62*Forudsætninger!$B$7+BD62*Forudsætninger!$C$7+BJ62*Forudsætninger!$D$7+BP62*Forudsætninger!$E$7+BV62*Forudsætninger!$F$7+CB62*Forudsætninger!$G$7+CH62*Forudsætninger!$H$7+CN62*Forudsætninger!$I$7+CT62*Forudsætninger!$J$7+CZ62*Forudsætninger!$K$7+DF62*Forudsætninger!$L$7+DL62*Forudsætninger!$M$7)/SUM(Forudsætninger!$B$7:$M$7),"")</f>
        <v/>
      </c>
      <c r="P62" s="6" t="str">
        <f>IF(J62="OK",(AY62*Forudsætninger!$B$7+BE62*Forudsætninger!$C$7+BK62*Forudsætninger!$D$7+BQ62*Forudsætninger!$E$7+BW62*Forudsætninger!$F$7+CC62*Forudsætninger!$G$7+CI62*Forudsætninger!$H$7+CO62*Forudsætninger!$I$7+CU62*Forudsætninger!$J$7+DA62*Forudsætninger!$K$7+DG62*Forudsætninger!$L$7+DM62*Forudsætninger!$M$7)/SUM(Forudsætninger!$B$7:$M$7),"")</f>
        <v/>
      </c>
      <c r="Q62" s="6" t="str">
        <f>IF(J62="OK",(AZ62*Forudsætninger!$B$7+BF62*Forudsætninger!$C$7+BL62*Forudsætninger!$D$7+BR62*Forudsætninger!$E$7+BX62*Forudsætninger!$F$7+CD62*Forudsætninger!$G$7+CJ62*Forudsætninger!$H$7+CP62*Forudsætninger!$I$7+CV62*Forudsætninger!$J$7+DB62*Forudsætninger!$K$7+DH62*Forudsætninger!$L$7+DN62*Forudsætninger!$M$7)/SUM(Forudsætninger!$B$7:$M$7),"")</f>
        <v/>
      </c>
      <c r="R62" s="6" t="str">
        <f>IF(J62="OK",(BA62*Forudsætninger!$B$7+BG62*Forudsætninger!$C$7+BM62*Forudsætninger!$D$7+BS62*Forudsætninger!$E$7+BY62*Forudsætninger!$F$7+CE62*Forudsætninger!$G$7+CK62*Forudsætninger!$H$7+CQ62*Forudsætninger!$I$7+CW62*Forudsætninger!$J$7+DC62*Forudsætninger!$K$7+DI62*Forudsætninger!$L$7+DO62*Forudsætninger!$M$7)/SUM(Forudsætninger!$B$7:$M$7),"")</f>
        <v/>
      </c>
      <c r="S62" s="6" t="str">
        <f>IF(J62="OK",(BB62*Forudsætninger!$B$7+BH62*Forudsætninger!$C$7+BN62*Forudsætninger!$D$7+BT62*Forudsætninger!$E$7+BZ62*Forudsætninger!$F$7+CF62*Forudsætninger!$G$7+CL62*Forudsætninger!$H$7+CR62*Forudsætninger!$I$7+CX62*Forudsætninger!$J$7+DD62*Forudsætninger!$K$7+DJ62*Forudsætninger!$L$7+DP62*Forudsætninger!$M$7)/SUM(Forudsætninger!$B$7:$M$7),"")</f>
        <v/>
      </c>
      <c r="T62" s="6" t="str">
        <f>IF(J62="OK",(BC62*Forudsætninger!$B$7+BI62*Forudsætninger!$C$7+BO62*Forudsætninger!$D$7+BU62*Forudsætninger!$E$7+CA62*Forudsætninger!$F$7+CG62*Forudsætninger!$G$7+CM62*Forudsætninger!$H$7+CS62*Forudsætninger!$I$7+CY62*Forudsætninger!$J$7+DE62*Forudsætninger!$K$7+DK62*Forudsætninger!$L$7+DQ62*Forudsætninger!$M$7)/SUM(Forudsætninger!$B$7:$M$7),"")</f>
        <v/>
      </c>
      <c r="U62" s="7" t="str">
        <f>IF(AND(K62="OK",J62="OK"),(O62*3+P62*2+Q62-R62-S62*2-T62*3)*I62*SUM(Forudsætninger!$B$7:$M$7),"")</f>
        <v/>
      </c>
      <c r="V62" s="49" t="str">
        <f t="shared" si="5"/>
        <v/>
      </c>
      <c r="W62" s="49" t="str">
        <f t="shared" si="6"/>
        <v/>
      </c>
      <c r="X62" s="49" t="str">
        <f t="shared" si="7"/>
        <v/>
      </c>
      <c r="Y62" s="49" t="str">
        <f t="shared" si="8"/>
        <v/>
      </c>
      <c r="Z62" s="49" t="str">
        <f t="shared" si="9"/>
        <v/>
      </c>
      <c r="AA62" s="49" t="str">
        <f t="shared" si="10"/>
        <v/>
      </c>
      <c r="AB62" s="49" t="str">
        <f t="shared" si="11"/>
        <v/>
      </c>
      <c r="AC62" s="49" t="str">
        <f t="shared" si="12"/>
        <v/>
      </c>
      <c r="AD62" s="49" t="str">
        <f t="shared" si="13"/>
        <v/>
      </c>
      <c r="AE62" s="49" t="str">
        <f t="shared" si="14"/>
        <v/>
      </c>
      <c r="AF62" s="49" t="str">
        <f t="shared" si="15"/>
        <v/>
      </c>
      <c r="AG62" s="49" t="str">
        <f t="shared" si="16"/>
        <v/>
      </c>
      <c r="AJ62" s="18">
        <f t="shared" si="17"/>
        <v>0</v>
      </c>
      <c r="AK62" s="18">
        <f t="shared" si="18"/>
        <v>0</v>
      </c>
      <c r="AL62" s="18" t="str">
        <f>IF($J62="OK",$AJ62+$AK62-5.5993*($G62*Forudsætninger!B59+$H62*Forudsætninger!B60)/3600,"")</f>
        <v/>
      </c>
      <c r="AM62" s="18" t="str">
        <f>IF($J62="OK",$AJ62+$AK62-5.5993*($G62*Forudsætninger!C59+$H62*Forudsætninger!C60)/3600,"")</f>
        <v/>
      </c>
      <c r="AN62" s="18" t="str">
        <f>IF($J62="OK",$AJ62+$AK62-5.5993*($G62*Forudsætninger!D59+$H62*Forudsætninger!D60)/3600,"")</f>
        <v/>
      </c>
      <c r="AO62" s="18" t="str">
        <f>IF($J62="OK",$AJ62+$AK62-5.5993*($G62*Forudsætninger!E59+$H62*Forudsætninger!E60)/3600,"")</f>
        <v/>
      </c>
      <c r="AP62" s="18" t="str">
        <f>IF($J62="OK",$AJ62+$AK62-5.5993*($G62*Forudsætninger!F59+$H62*Forudsætninger!F60)/3600,"")</f>
        <v/>
      </c>
      <c r="AQ62" s="18" t="str">
        <f>IF($J62="OK",$AJ62+$AK62-5.5993*($G62*Forudsætninger!G59+$H62*Forudsætninger!G60)/3600,"")</f>
        <v/>
      </c>
      <c r="AR62" s="18" t="str">
        <f>IF($J62="OK",$AJ62+$AK62-5.5993*($G62*Forudsætninger!H59+$H62*Forudsætninger!H60)/3600,"")</f>
        <v/>
      </c>
      <c r="AS62" s="18" t="str">
        <f>IF($J62="OK",$AJ62+$AK62-5.5993*($G62*Forudsætninger!I59+$H62*Forudsætninger!I60)/3600,"")</f>
        <v/>
      </c>
      <c r="AT62" s="18" t="str">
        <f>IF($J62="OK",$AJ62+$AK62-5.5993*($G62*Forudsætninger!J59+$H62*Forudsætninger!J60)/3600,"")</f>
        <v/>
      </c>
      <c r="AU62" s="18" t="str">
        <f>IF($J62="OK",$AJ62+$AK62-5.5993*($G62*Forudsætninger!K59+$H62*Forudsætninger!K60)/3600,"")</f>
        <v/>
      </c>
      <c r="AV62" s="18" t="str">
        <f>IF($J62="OK",$AJ62+$AK62-5.5993*($G62*Forudsætninger!L59+$H62*Forudsætninger!L60)/3600,"")</f>
        <v/>
      </c>
      <c r="AW62" s="18" t="str">
        <f>IF($J62="OK",$AJ62+$AK62-5.5993*($G62*Forudsætninger!M59+$H62*Forudsætninger!M60)/3600,"")</f>
        <v/>
      </c>
      <c r="AX62" s="6" t="str">
        <f t="shared" si="19"/>
        <v/>
      </c>
      <c r="AY62" s="6" t="str">
        <f t="shared" si="20"/>
        <v/>
      </c>
      <c r="AZ62" s="6" t="str">
        <f t="shared" si="21"/>
        <v/>
      </c>
      <c r="BA62" s="6" t="str">
        <f t="shared" si="22"/>
        <v/>
      </c>
      <c r="BB62" s="6" t="str">
        <f t="shared" si="23"/>
        <v/>
      </c>
      <c r="BC62" s="6" t="str">
        <f t="shared" si="24"/>
        <v/>
      </c>
      <c r="BD62" s="6" t="str">
        <f t="shared" si="25"/>
        <v/>
      </c>
      <c r="BE62" s="6" t="str">
        <f t="shared" si="26"/>
        <v/>
      </c>
      <c r="BF62" s="6" t="str">
        <f t="shared" si="27"/>
        <v/>
      </c>
      <c r="BG62" s="6" t="str">
        <f t="shared" si="28"/>
        <v/>
      </c>
      <c r="BH62" s="6" t="str">
        <f t="shared" si="29"/>
        <v/>
      </c>
      <c r="BI62" s="6" t="str">
        <f t="shared" si="30"/>
        <v/>
      </c>
      <c r="BJ62" s="6" t="str">
        <f t="shared" si="31"/>
        <v/>
      </c>
      <c r="BK62" s="6" t="str">
        <f t="shared" si="32"/>
        <v/>
      </c>
      <c r="BL62" s="6" t="str">
        <f t="shared" si="33"/>
        <v/>
      </c>
      <c r="BM62" s="6" t="str">
        <f t="shared" si="34"/>
        <v/>
      </c>
      <c r="BN62" s="6" t="str">
        <f t="shared" si="35"/>
        <v/>
      </c>
      <c r="BO62" s="6" t="str">
        <f t="shared" si="36"/>
        <v/>
      </c>
      <c r="BP62" s="6" t="str">
        <f t="shared" si="37"/>
        <v/>
      </c>
      <c r="BQ62" s="6" t="str">
        <f t="shared" si="38"/>
        <v/>
      </c>
      <c r="BR62" s="6" t="str">
        <f t="shared" si="39"/>
        <v/>
      </c>
      <c r="BS62" s="6" t="str">
        <f t="shared" si="40"/>
        <v/>
      </c>
      <c r="BT62" s="6" t="str">
        <f t="shared" si="41"/>
        <v/>
      </c>
      <c r="BU62" s="6" t="str">
        <f t="shared" si="42"/>
        <v/>
      </c>
      <c r="BV62" s="6" t="str">
        <f t="shared" si="43"/>
        <v/>
      </c>
      <c r="BW62" s="6" t="str">
        <f t="shared" si="44"/>
        <v/>
      </c>
      <c r="BX62" s="6" t="str">
        <f t="shared" si="45"/>
        <v/>
      </c>
      <c r="BY62" s="6" t="str">
        <f t="shared" si="46"/>
        <v/>
      </c>
      <c r="BZ62" s="6" t="str">
        <f t="shared" si="47"/>
        <v/>
      </c>
      <c r="CA62" s="6" t="str">
        <f t="shared" si="48"/>
        <v/>
      </c>
      <c r="CB62" s="6" t="str">
        <f t="shared" si="49"/>
        <v/>
      </c>
      <c r="CC62" s="6" t="str">
        <f t="shared" si="50"/>
        <v/>
      </c>
      <c r="CD62" s="6" t="str">
        <f t="shared" si="51"/>
        <v/>
      </c>
      <c r="CE62" s="6" t="str">
        <f t="shared" si="52"/>
        <v/>
      </c>
      <c r="CF62" s="6" t="str">
        <f t="shared" si="53"/>
        <v/>
      </c>
      <c r="CG62" s="6" t="str">
        <f t="shared" si="54"/>
        <v/>
      </c>
      <c r="CH62" s="6" t="str">
        <f t="shared" si="55"/>
        <v/>
      </c>
      <c r="CI62" s="6" t="str">
        <f t="shared" si="56"/>
        <v/>
      </c>
      <c r="CJ62" s="6" t="str">
        <f t="shared" si="57"/>
        <v/>
      </c>
      <c r="CK62" s="6" t="str">
        <f t="shared" si="58"/>
        <v/>
      </c>
      <c r="CL62" s="6" t="str">
        <f t="shared" si="59"/>
        <v/>
      </c>
      <c r="CM62" s="6" t="str">
        <f t="shared" si="60"/>
        <v/>
      </c>
      <c r="CN62" s="6" t="str">
        <f t="shared" si="61"/>
        <v/>
      </c>
      <c r="CO62" s="6" t="str">
        <f t="shared" si="62"/>
        <v/>
      </c>
      <c r="CP62" s="6" t="str">
        <f t="shared" si="63"/>
        <v/>
      </c>
      <c r="CQ62" s="6" t="str">
        <f t="shared" si="64"/>
        <v/>
      </c>
      <c r="CR62" s="6" t="str">
        <f t="shared" si="65"/>
        <v/>
      </c>
      <c r="CS62" s="6" t="str">
        <f t="shared" si="66"/>
        <v/>
      </c>
      <c r="CT62" s="6" t="str">
        <f t="shared" si="67"/>
        <v/>
      </c>
      <c r="CU62" s="6" t="str">
        <f t="shared" si="68"/>
        <v/>
      </c>
      <c r="CV62" s="6" t="str">
        <f t="shared" si="69"/>
        <v/>
      </c>
      <c r="CW62" s="6" t="str">
        <f t="shared" si="70"/>
        <v/>
      </c>
      <c r="CX62" s="6" t="str">
        <f t="shared" si="71"/>
        <v/>
      </c>
      <c r="CY62" s="6" t="str">
        <f t="shared" si="72"/>
        <v/>
      </c>
      <c r="CZ62" s="6" t="str">
        <f t="shared" si="73"/>
        <v/>
      </c>
      <c r="DA62" s="6" t="str">
        <f t="shared" si="74"/>
        <v/>
      </c>
      <c r="DB62" s="6" t="str">
        <f t="shared" si="75"/>
        <v/>
      </c>
      <c r="DC62" s="6" t="str">
        <f t="shared" si="76"/>
        <v/>
      </c>
      <c r="DD62" s="6" t="str">
        <f t="shared" si="77"/>
        <v/>
      </c>
      <c r="DE62" s="6" t="str">
        <f t="shared" si="78"/>
        <v/>
      </c>
      <c r="DF62" s="6" t="str">
        <f t="shared" si="79"/>
        <v/>
      </c>
      <c r="DG62" s="6" t="str">
        <f t="shared" si="80"/>
        <v/>
      </c>
      <c r="DH62" s="6" t="str">
        <f t="shared" si="81"/>
        <v/>
      </c>
      <c r="DI62" s="6" t="str">
        <f t="shared" si="82"/>
        <v/>
      </c>
      <c r="DJ62" s="6" t="str">
        <f t="shared" si="83"/>
        <v/>
      </c>
      <c r="DK62" s="6" t="str">
        <f t="shared" si="84"/>
        <v/>
      </c>
      <c r="DL62" s="6" t="str">
        <f t="shared" si="85"/>
        <v/>
      </c>
      <c r="DM62" s="6" t="str">
        <f t="shared" si="86"/>
        <v/>
      </c>
      <c r="DN62" s="6" t="str">
        <f t="shared" si="87"/>
        <v/>
      </c>
      <c r="DO62" s="6" t="str">
        <f t="shared" si="88"/>
        <v/>
      </c>
      <c r="DP62" s="6" t="str">
        <f t="shared" si="89"/>
        <v/>
      </c>
      <c r="DQ62" s="6" t="str">
        <f t="shared" si="90"/>
        <v/>
      </c>
    </row>
    <row r="63" spans="1:121" x14ac:dyDescent="0.25">
      <c r="A63" s="9">
        <v>56</v>
      </c>
      <c r="B63" s="1"/>
      <c r="C63" s="1"/>
      <c r="D63" s="1"/>
      <c r="E63" s="1"/>
      <c r="F63" s="1"/>
      <c r="G63" s="1"/>
      <c r="H63" s="1"/>
      <c r="I63" s="1"/>
      <c r="J63" s="2" t="str">
        <f t="shared" si="0"/>
        <v/>
      </c>
      <c r="K63" s="3" t="str">
        <f t="shared" si="1"/>
        <v/>
      </c>
      <c r="L63" s="4" t="str">
        <f t="shared" si="2"/>
        <v/>
      </c>
      <c r="M63" s="4" t="str">
        <f t="shared" si="3"/>
        <v/>
      </c>
      <c r="N63" s="5" t="str">
        <f t="shared" si="4"/>
        <v/>
      </c>
      <c r="O63" s="6" t="str">
        <f>IF(J63="OK",(AX63*Forudsætninger!$B$7+BD63*Forudsætninger!$C$7+BJ63*Forudsætninger!$D$7+BP63*Forudsætninger!$E$7+BV63*Forudsætninger!$F$7+CB63*Forudsætninger!$G$7+CH63*Forudsætninger!$H$7+CN63*Forudsætninger!$I$7+CT63*Forudsætninger!$J$7+CZ63*Forudsætninger!$K$7+DF63*Forudsætninger!$L$7+DL63*Forudsætninger!$M$7)/SUM(Forudsætninger!$B$7:$M$7),"")</f>
        <v/>
      </c>
      <c r="P63" s="6" t="str">
        <f>IF(J63="OK",(AY63*Forudsætninger!$B$7+BE63*Forudsætninger!$C$7+BK63*Forudsætninger!$D$7+BQ63*Forudsætninger!$E$7+BW63*Forudsætninger!$F$7+CC63*Forudsætninger!$G$7+CI63*Forudsætninger!$H$7+CO63*Forudsætninger!$I$7+CU63*Forudsætninger!$J$7+DA63*Forudsætninger!$K$7+DG63*Forudsætninger!$L$7+DM63*Forudsætninger!$M$7)/SUM(Forudsætninger!$B$7:$M$7),"")</f>
        <v/>
      </c>
      <c r="Q63" s="6" t="str">
        <f>IF(J63="OK",(AZ63*Forudsætninger!$B$7+BF63*Forudsætninger!$C$7+BL63*Forudsætninger!$D$7+BR63*Forudsætninger!$E$7+BX63*Forudsætninger!$F$7+CD63*Forudsætninger!$G$7+CJ63*Forudsætninger!$H$7+CP63*Forudsætninger!$I$7+CV63*Forudsætninger!$J$7+DB63*Forudsætninger!$K$7+DH63*Forudsætninger!$L$7+DN63*Forudsætninger!$M$7)/SUM(Forudsætninger!$B$7:$M$7),"")</f>
        <v/>
      </c>
      <c r="R63" s="6" t="str">
        <f>IF(J63="OK",(BA63*Forudsætninger!$B$7+BG63*Forudsætninger!$C$7+BM63*Forudsætninger!$D$7+BS63*Forudsætninger!$E$7+BY63*Forudsætninger!$F$7+CE63*Forudsætninger!$G$7+CK63*Forudsætninger!$H$7+CQ63*Forudsætninger!$I$7+CW63*Forudsætninger!$J$7+DC63*Forudsætninger!$K$7+DI63*Forudsætninger!$L$7+DO63*Forudsætninger!$M$7)/SUM(Forudsætninger!$B$7:$M$7),"")</f>
        <v/>
      </c>
      <c r="S63" s="6" t="str">
        <f>IF(J63="OK",(BB63*Forudsætninger!$B$7+BH63*Forudsætninger!$C$7+BN63*Forudsætninger!$D$7+BT63*Forudsætninger!$E$7+BZ63*Forudsætninger!$F$7+CF63*Forudsætninger!$G$7+CL63*Forudsætninger!$H$7+CR63*Forudsætninger!$I$7+CX63*Forudsætninger!$J$7+DD63*Forudsætninger!$K$7+DJ63*Forudsætninger!$L$7+DP63*Forudsætninger!$M$7)/SUM(Forudsætninger!$B$7:$M$7),"")</f>
        <v/>
      </c>
      <c r="T63" s="6" t="str">
        <f>IF(J63="OK",(BC63*Forudsætninger!$B$7+BI63*Forudsætninger!$C$7+BO63*Forudsætninger!$D$7+BU63*Forudsætninger!$E$7+CA63*Forudsætninger!$F$7+CG63*Forudsætninger!$G$7+CM63*Forudsætninger!$H$7+CS63*Forudsætninger!$I$7+CY63*Forudsætninger!$J$7+DE63*Forudsætninger!$K$7+DK63*Forudsætninger!$L$7+DQ63*Forudsætninger!$M$7)/SUM(Forudsætninger!$B$7:$M$7),"")</f>
        <v/>
      </c>
      <c r="U63" s="7" t="str">
        <f>IF(AND(K63="OK",J63="OK"),(O63*3+P63*2+Q63-R63-S63*2-T63*3)*I63*SUM(Forudsætninger!$B$7:$M$7),"")</f>
        <v/>
      </c>
      <c r="V63" s="49" t="str">
        <f t="shared" si="5"/>
        <v/>
      </c>
      <c r="W63" s="49" t="str">
        <f t="shared" si="6"/>
        <v/>
      </c>
      <c r="X63" s="49" t="str">
        <f t="shared" si="7"/>
        <v/>
      </c>
      <c r="Y63" s="49" t="str">
        <f t="shared" si="8"/>
        <v/>
      </c>
      <c r="Z63" s="49" t="str">
        <f t="shared" si="9"/>
        <v/>
      </c>
      <c r="AA63" s="49" t="str">
        <f t="shared" si="10"/>
        <v/>
      </c>
      <c r="AB63" s="49" t="str">
        <f t="shared" si="11"/>
        <v/>
      </c>
      <c r="AC63" s="49" t="str">
        <f t="shared" si="12"/>
        <v/>
      </c>
      <c r="AD63" s="49" t="str">
        <f t="shared" si="13"/>
        <v/>
      </c>
      <c r="AE63" s="49" t="str">
        <f t="shared" si="14"/>
        <v/>
      </c>
      <c r="AF63" s="49" t="str">
        <f t="shared" si="15"/>
        <v/>
      </c>
      <c r="AG63" s="49" t="str">
        <f t="shared" si="16"/>
        <v/>
      </c>
      <c r="AJ63" s="18">
        <f t="shared" si="17"/>
        <v>0</v>
      </c>
      <c r="AK63" s="18">
        <f t="shared" si="18"/>
        <v>0</v>
      </c>
      <c r="AL63" s="18" t="str">
        <f>IF($J63="OK",$AJ63+$AK63-5.5993*($G63*Forudsætninger!B60+$H63*Forudsætninger!B61)/3600,"")</f>
        <v/>
      </c>
      <c r="AM63" s="18" t="str">
        <f>IF($J63="OK",$AJ63+$AK63-5.5993*($G63*Forudsætninger!C60+$H63*Forudsætninger!C61)/3600,"")</f>
        <v/>
      </c>
      <c r="AN63" s="18" t="str">
        <f>IF($J63="OK",$AJ63+$AK63-5.5993*($G63*Forudsætninger!D60+$H63*Forudsætninger!D61)/3600,"")</f>
        <v/>
      </c>
      <c r="AO63" s="18" t="str">
        <f>IF($J63="OK",$AJ63+$AK63-5.5993*($G63*Forudsætninger!E60+$H63*Forudsætninger!E61)/3600,"")</f>
        <v/>
      </c>
      <c r="AP63" s="18" t="str">
        <f>IF($J63="OK",$AJ63+$AK63-5.5993*($G63*Forudsætninger!F60+$H63*Forudsætninger!F61)/3600,"")</f>
        <v/>
      </c>
      <c r="AQ63" s="18" t="str">
        <f>IF($J63="OK",$AJ63+$AK63-5.5993*($G63*Forudsætninger!G60+$H63*Forudsætninger!G61)/3600,"")</f>
        <v/>
      </c>
      <c r="AR63" s="18" t="str">
        <f>IF($J63="OK",$AJ63+$AK63-5.5993*($G63*Forudsætninger!H60+$H63*Forudsætninger!H61)/3600,"")</f>
        <v/>
      </c>
      <c r="AS63" s="18" t="str">
        <f>IF($J63="OK",$AJ63+$AK63-5.5993*($G63*Forudsætninger!I60+$H63*Forudsætninger!I61)/3600,"")</f>
        <v/>
      </c>
      <c r="AT63" s="18" t="str">
        <f>IF($J63="OK",$AJ63+$AK63-5.5993*($G63*Forudsætninger!J60+$H63*Forudsætninger!J61)/3600,"")</f>
        <v/>
      </c>
      <c r="AU63" s="18" t="str">
        <f>IF($J63="OK",$AJ63+$AK63-5.5993*($G63*Forudsætninger!K60+$H63*Forudsætninger!K61)/3600,"")</f>
        <v/>
      </c>
      <c r="AV63" s="18" t="str">
        <f>IF($J63="OK",$AJ63+$AK63-5.5993*($G63*Forudsætninger!L60+$H63*Forudsætninger!L61)/3600,"")</f>
        <v/>
      </c>
      <c r="AW63" s="18" t="str">
        <f>IF($J63="OK",$AJ63+$AK63-5.5993*($G63*Forudsætninger!M60+$H63*Forudsætninger!M61)/3600,"")</f>
        <v/>
      </c>
      <c r="AX63" s="6" t="str">
        <f t="shared" si="19"/>
        <v/>
      </c>
      <c r="AY63" s="6" t="str">
        <f t="shared" si="20"/>
        <v/>
      </c>
      <c r="AZ63" s="6" t="str">
        <f t="shared" si="21"/>
        <v/>
      </c>
      <c r="BA63" s="6" t="str">
        <f t="shared" si="22"/>
        <v/>
      </c>
      <c r="BB63" s="6" t="str">
        <f t="shared" si="23"/>
        <v/>
      </c>
      <c r="BC63" s="6" t="str">
        <f t="shared" si="24"/>
        <v/>
      </c>
      <c r="BD63" s="6" t="str">
        <f t="shared" si="25"/>
        <v/>
      </c>
      <c r="BE63" s="6" t="str">
        <f t="shared" si="26"/>
        <v/>
      </c>
      <c r="BF63" s="6" t="str">
        <f t="shared" si="27"/>
        <v/>
      </c>
      <c r="BG63" s="6" t="str">
        <f t="shared" si="28"/>
        <v/>
      </c>
      <c r="BH63" s="6" t="str">
        <f t="shared" si="29"/>
        <v/>
      </c>
      <c r="BI63" s="6" t="str">
        <f t="shared" si="30"/>
        <v/>
      </c>
      <c r="BJ63" s="6" t="str">
        <f t="shared" si="31"/>
        <v/>
      </c>
      <c r="BK63" s="6" t="str">
        <f t="shared" si="32"/>
        <v/>
      </c>
      <c r="BL63" s="6" t="str">
        <f t="shared" si="33"/>
        <v/>
      </c>
      <c r="BM63" s="6" t="str">
        <f t="shared" si="34"/>
        <v/>
      </c>
      <c r="BN63" s="6" t="str">
        <f t="shared" si="35"/>
        <v/>
      </c>
      <c r="BO63" s="6" t="str">
        <f t="shared" si="36"/>
        <v/>
      </c>
      <c r="BP63" s="6" t="str">
        <f t="shared" si="37"/>
        <v/>
      </c>
      <c r="BQ63" s="6" t="str">
        <f t="shared" si="38"/>
        <v/>
      </c>
      <c r="BR63" s="6" t="str">
        <f t="shared" si="39"/>
        <v/>
      </c>
      <c r="BS63" s="6" t="str">
        <f t="shared" si="40"/>
        <v/>
      </c>
      <c r="BT63" s="6" t="str">
        <f t="shared" si="41"/>
        <v/>
      </c>
      <c r="BU63" s="6" t="str">
        <f t="shared" si="42"/>
        <v/>
      </c>
      <c r="BV63" s="6" t="str">
        <f t="shared" si="43"/>
        <v/>
      </c>
      <c r="BW63" s="6" t="str">
        <f t="shared" si="44"/>
        <v/>
      </c>
      <c r="BX63" s="6" t="str">
        <f t="shared" si="45"/>
        <v/>
      </c>
      <c r="BY63" s="6" t="str">
        <f t="shared" si="46"/>
        <v/>
      </c>
      <c r="BZ63" s="6" t="str">
        <f t="shared" si="47"/>
        <v/>
      </c>
      <c r="CA63" s="6" t="str">
        <f t="shared" si="48"/>
        <v/>
      </c>
      <c r="CB63" s="6" t="str">
        <f t="shared" si="49"/>
        <v/>
      </c>
      <c r="CC63" s="6" t="str">
        <f t="shared" si="50"/>
        <v/>
      </c>
      <c r="CD63" s="6" t="str">
        <f t="shared" si="51"/>
        <v/>
      </c>
      <c r="CE63" s="6" t="str">
        <f t="shared" si="52"/>
        <v/>
      </c>
      <c r="CF63" s="6" t="str">
        <f t="shared" si="53"/>
        <v/>
      </c>
      <c r="CG63" s="6" t="str">
        <f t="shared" si="54"/>
        <v/>
      </c>
      <c r="CH63" s="6" t="str">
        <f t="shared" si="55"/>
        <v/>
      </c>
      <c r="CI63" s="6" t="str">
        <f t="shared" si="56"/>
        <v/>
      </c>
      <c r="CJ63" s="6" t="str">
        <f t="shared" si="57"/>
        <v/>
      </c>
      <c r="CK63" s="6" t="str">
        <f t="shared" si="58"/>
        <v/>
      </c>
      <c r="CL63" s="6" t="str">
        <f t="shared" si="59"/>
        <v/>
      </c>
      <c r="CM63" s="6" t="str">
        <f t="shared" si="60"/>
        <v/>
      </c>
      <c r="CN63" s="6" t="str">
        <f t="shared" si="61"/>
        <v/>
      </c>
      <c r="CO63" s="6" t="str">
        <f t="shared" si="62"/>
        <v/>
      </c>
      <c r="CP63" s="6" t="str">
        <f t="shared" si="63"/>
        <v/>
      </c>
      <c r="CQ63" s="6" t="str">
        <f t="shared" si="64"/>
        <v/>
      </c>
      <c r="CR63" s="6" t="str">
        <f t="shared" si="65"/>
        <v/>
      </c>
      <c r="CS63" s="6" t="str">
        <f t="shared" si="66"/>
        <v/>
      </c>
      <c r="CT63" s="6" t="str">
        <f t="shared" si="67"/>
        <v/>
      </c>
      <c r="CU63" s="6" t="str">
        <f t="shared" si="68"/>
        <v/>
      </c>
      <c r="CV63" s="6" t="str">
        <f t="shared" si="69"/>
        <v/>
      </c>
      <c r="CW63" s="6" t="str">
        <f t="shared" si="70"/>
        <v/>
      </c>
      <c r="CX63" s="6" t="str">
        <f t="shared" si="71"/>
        <v/>
      </c>
      <c r="CY63" s="6" t="str">
        <f t="shared" si="72"/>
        <v/>
      </c>
      <c r="CZ63" s="6" t="str">
        <f t="shared" si="73"/>
        <v/>
      </c>
      <c r="DA63" s="6" t="str">
        <f t="shared" si="74"/>
        <v/>
      </c>
      <c r="DB63" s="6" t="str">
        <f t="shared" si="75"/>
        <v/>
      </c>
      <c r="DC63" s="6" t="str">
        <f t="shared" si="76"/>
        <v/>
      </c>
      <c r="DD63" s="6" t="str">
        <f t="shared" si="77"/>
        <v/>
      </c>
      <c r="DE63" s="6" t="str">
        <f t="shared" si="78"/>
        <v/>
      </c>
      <c r="DF63" s="6" t="str">
        <f t="shared" si="79"/>
        <v/>
      </c>
      <c r="DG63" s="6" t="str">
        <f t="shared" si="80"/>
        <v/>
      </c>
      <c r="DH63" s="6" t="str">
        <f t="shared" si="81"/>
        <v/>
      </c>
      <c r="DI63" s="6" t="str">
        <f t="shared" si="82"/>
        <v/>
      </c>
      <c r="DJ63" s="6" t="str">
        <f t="shared" si="83"/>
        <v/>
      </c>
      <c r="DK63" s="6" t="str">
        <f t="shared" si="84"/>
        <v/>
      </c>
      <c r="DL63" s="6" t="str">
        <f t="shared" si="85"/>
        <v/>
      </c>
      <c r="DM63" s="6" t="str">
        <f t="shared" si="86"/>
        <v/>
      </c>
      <c r="DN63" s="6" t="str">
        <f t="shared" si="87"/>
        <v/>
      </c>
      <c r="DO63" s="6" t="str">
        <f t="shared" si="88"/>
        <v/>
      </c>
      <c r="DP63" s="6" t="str">
        <f t="shared" si="89"/>
        <v/>
      </c>
      <c r="DQ63" s="6" t="str">
        <f t="shared" si="90"/>
        <v/>
      </c>
    </row>
    <row r="64" spans="1:121" x14ac:dyDescent="0.25">
      <c r="A64" s="9">
        <v>57</v>
      </c>
      <c r="B64" s="1"/>
      <c r="C64" s="1"/>
      <c r="D64" s="1"/>
      <c r="E64" s="1"/>
      <c r="F64" s="1"/>
      <c r="G64" s="1"/>
      <c r="H64" s="1"/>
      <c r="I64" s="1"/>
      <c r="J64" s="2" t="str">
        <f t="shared" si="0"/>
        <v/>
      </c>
      <c r="K64" s="3" t="str">
        <f t="shared" si="1"/>
        <v/>
      </c>
      <c r="L64" s="4" t="str">
        <f t="shared" si="2"/>
        <v/>
      </c>
      <c r="M64" s="4" t="str">
        <f t="shared" si="3"/>
        <v/>
      </c>
      <c r="N64" s="5" t="str">
        <f t="shared" si="4"/>
        <v/>
      </c>
      <c r="O64" s="6" t="str">
        <f>IF(J64="OK",(AX64*Forudsætninger!$B$7+BD64*Forudsætninger!$C$7+BJ64*Forudsætninger!$D$7+BP64*Forudsætninger!$E$7+BV64*Forudsætninger!$F$7+CB64*Forudsætninger!$G$7+CH64*Forudsætninger!$H$7+CN64*Forudsætninger!$I$7+CT64*Forudsætninger!$J$7+CZ64*Forudsætninger!$K$7+DF64*Forudsætninger!$L$7+DL64*Forudsætninger!$M$7)/SUM(Forudsætninger!$B$7:$M$7),"")</f>
        <v/>
      </c>
      <c r="P64" s="6" t="str">
        <f>IF(J64="OK",(AY64*Forudsætninger!$B$7+BE64*Forudsætninger!$C$7+BK64*Forudsætninger!$D$7+BQ64*Forudsætninger!$E$7+BW64*Forudsætninger!$F$7+CC64*Forudsætninger!$G$7+CI64*Forudsætninger!$H$7+CO64*Forudsætninger!$I$7+CU64*Forudsætninger!$J$7+DA64*Forudsætninger!$K$7+DG64*Forudsætninger!$L$7+DM64*Forudsætninger!$M$7)/SUM(Forudsætninger!$B$7:$M$7),"")</f>
        <v/>
      </c>
      <c r="Q64" s="6" t="str">
        <f>IF(J64="OK",(AZ64*Forudsætninger!$B$7+BF64*Forudsætninger!$C$7+BL64*Forudsætninger!$D$7+BR64*Forudsætninger!$E$7+BX64*Forudsætninger!$F$7+CD64*Forudsætninger!$G$7+CJ64*Forudsætninger!$H$7+CP64*Forudsætninger!$I$7+CV64*Forudsætninger!$J$7+DB64*Forudsætninger!$K$7+DH64*Forudsætninger!$L$7+DN64*Forudsætninger!$M$7)/SUM(Forudsætninger!$B$7:$M$7),"")</f>
        <v/>
      </c>
      <c r="R64" s="6" t="str">
        <f>IF(J64="OK",(BA64*Forudsætninger!$B$7+BG64*Forudsætninger!$C$7+BM64*Forudsætninger!$D$7+BS64*Forudsætninger!$E$7+BY64*Forudsætninger!$F$7+CE64*Forudsætninger!$G$7+CK64*Forudsætninger!$H$7+CQ64*Forudsætninger!$I$7+CW64*Forudsætninger!$J$7+DC64*Forudsætninger!$K$7+DI64*Forudsætninger!$L$7+DO64*Forudsætninger!$M$7)/SUM(Forudsætninger!$B$7:$M$7),"")</f>
        <v/>
      </c>
      <c r="S64" s="6" t="str">
        <f>IF(J64="OK",(BB64*Forudsætninger!$B$7+BH64*Forudsætninger!$C$7+BN64*Forudsætninger!$D$7+BT64*Forudsætninger!$E$7+BZ64*Forudsætninger!$F$7+CF64*Forudsætninger!$G$7+CL64*Forudsætninger!$H$7+CR64*Forudsætninger!$I$7+CX64*Forudsætninger!$J$7+DD64*Forudsætninger!$K$7+DJ64*Forudsætninger!$L$7+DP64*Forudsætninger!$M$7)/SUM(Forudsætninger!$B$7:$M$7),"")</f>
        <v/>
      </c>
      <c r="T64" s="6" t="str">
        <f>IF(J64="OK",(BC64*Forudsætninger!$B$7+BI64*Forudsætninger!$C$7+BO64*Forudsætninger!$D$7+BU64*Forudsætninger!$E$7+CA64*Forudsætninger!$F$7+CG64*Forudsætninger!$G$7+CM64*Forudsætninger!$H$7+CS64*Forudsætninger!$I$7+CY64*Forudsætninger!$J$7+DE64*Forudsætninger!$K$7+DK64*Forudsætninger!$L$7+DQ64*Forudsætninger!$M$7)/SUM(Forudsætninger!$B$7:$M$7),"")</f>
        <v/>
      </c>
      <c r="U64" s="7" t="str">
        <f>IF(AND(K64="OK",J64="OK"),(O64*3+P64*2+Q64-R64-S64*2-T64*3)*I64*SUM(Forudsætninger!$B$7:$M$7),"")</f>
        <v/>
      </c>
      <c r="V64" s="49" t="str">
        <f t="shared" si="5"/>
        <v/>
      </c>
      <c r="W64" s="49" t="str">
        <f t="shared" si="6"/>
        <v/>
      </c>
      <c r="X64" s="49" t="str">
        <f t="shared" si="7"/>
        <v/>
      </c>
      <c r="Y64" s="49" t="str">
        <f t="shared" si="8"/>
        <v/>
      </c>
      <c r="Z64" s="49" t="str">
        <f t="shared" si="9"/>
        <v/>
      </c>
      <c r="AA64" s="49" t="str">
        <f t="shared" si="10"/>
        <v/>
      </c>
      <c r="AB64" s="49" t="str">
        <f t="shared" si="11"/>
        <v/>
      </c>
      <c r="AC64" s="49" t="str">
        <f t="shared" si="12"/>
        <v/>
      </c>
      <c r="AD64" s="49" t="str">
        <f t="shared" si="13"/>
        <v/>
      </c>
      <c r="AE64" s="49" t="str">
        <f t="shared" si="14"/>
        <v/>
      </c>
      <c r="AF64" s="49" t="str">
        <f t="shared" si="15"/>
        <v/>
      </c>
      <c r="AG64" s="49" t="str">
        <f t="shared" si="16"/>
        <v/>
      </c>
      <c r="AJ64" s="18">
        <f t="shared" si="17"/>
        <v>0</v>
      </c>
      <c r="AK64" s="18">
        <f t="shared" si="18"/>
        <v>0</v>
      </c>
      <c r="AL64" s="18" t="str">
        <f>IF($J64="OK",$AJ64+$AK64-5.5993*($G64*Forudsætninger!B61+$H64*Forudsætninger!B62)/3600,"")</f>
        <v/>
      </c>
      <c r="AM64" s="18" t="str">
        <f>IF($J64="OK",$AJ64+$AK64-5.5993*($G64*Forudsætninger!C61+$H64*Forudsætninger!C62)/3600,"")</f>
        <v/>
      </c>
      <c r="AN64" s="18" t="str">
        <f>IF($J64="OK",$AJ64+$AK64-5.5993*($G64*Forudsætninger!D61+$H64*Forudsætninger!D62)/3600,"")</f>
        <v/>
      </c>
      <c r="AO64" s="18" t="str">
        <f>IF($J64="OK",$AJ64+$AK64-5.5993*($G64*Forudsætninger!E61+$H64*Forudsætninger!E62)/3600,"")</f>
        <v/>
      </c>
      <c r="AP64" s="18" t="str">
        <f>IF($J64="OK",$AJ64+$AK64-5.5993*($G64*Forudsætninger!F61+$H64*Forudsætninger!F62)/3600,"")</f>
        <v/>
      </c>
      <c r="AQ64" s="18" t="str">
        <f>IF($J64="OK",$AJ64+$AK64-5.5993*($G64*Forudsætninger!G61+$H64*Forudsætninger!G62)/3600,"")</f>
        <v/>
      </c>
      <c r="AR64" s="18" t="str">
        <f>IF($J64="OK",$AJ64+$AK64-5.5993*($G64*Forudsætninger!H61+$H64*Forudsætninger!H62)/3600,"")</f>
        <v/>
      </c>
      <c r="AS64" s="18" t="str">
        <f>IF($J64="OK",$AJ64+$AK64-5.5993*($G64*Forudsætninger!I61+$H64*Forudsætninger!I62)/3600,"")</f>
        <v/>
      </c>
      <c r="AT64" s="18" t="str">
        <f>IF($J64="OK",$AJ64+$AK64-5.5993*($G64*Forudsætninger!J61+$H64*Forudsætninger!J62)/3600,"")</f>
        <v/>
      </c>
      <c r="AU64" s="18" t="str">
        <f>IF($J64="OK",$AJ64+$AK64-5.5993*($G64*Forudsætninger!K61+$H64*Forudsætninger!K62)/3600,"")</f>
        <v/>
      </c>
      <c r="AV64" s="18" t="str">
        <f>IF($J64="OK",$AJ64+$AK64-5.5993*($G64*Forudsætninger!L61+$H64*Forudsætninger!L62)/3600,"")</f>
        <v/>
      </c>
      <c r="AW64" s="18" t="str">
        <f>IF($J64="OK",$AJ64+$AK64-5.5993*($G64*Forudsætninger!M61+$H64*Forudsætninger!M62)/3600,"")</f>
        <v/>
      </c>
      <c r="AX64" s="6" t="str">
        <f t="shared" si="19"/>
        <v/>
      </c>
      <c r="AY64" s="6" t="str">
        <f t="shared" si="20"/>
        <v/>
      </c>
      <c r="AZ64" s="6" t="str">
        <f t="shared" si="21"/>
        <v/>
      </c>
      <c r="BA64" s="6" t="str">
        <f t="shared" si="22"/>
        <v/>
      </c>
      <c r="BB64" s="6" t="str">
        <f t="shared" si="23"/>
        <v/>
      </c>
      <c r="BC64" s="6" t="str">
        <f t="shared" si="24"/>
        <v/>
      </c>
      <c r="BD64" s="6" t="str">
        <f t="shared" si="25"/>
        <v/>
      </c>
      <c r="BE64" s="6" t="str">
        <f t="shared" si="26"/>
        <v/>
      </c>
      <c r="BF64" s="6" t="str">
        <f t="shared" si="27"/>
        <v/>
      </c>
      <c r="BG64" s="6" t="str">
        <f t="shared" si="28"/>
        <v/>
      </c>
      <c r="BH64" s="6" t="str">
        <f t="shared" si="29"/>
        <v/>
      </c>
      <c r="BI64" s="6" t="str">
        <f t="shared" si="30"/>
        <v/>
      </c>
      <c r="BJ64" s="6" t="str">
        <f t="shared" si="31"/>
        <v/>
      </c>
      <c r="BK64" s="6" t="str">
        <f t="shared" si="32"/>
        <v/>
      </c>
      <c r="BL64" s="6" t="str">
        <f t="shared" si="33"/>
        <v/>
      </c>
      <c r="BM64" s="6" t="str">
        <f t="shared" si="34"/>
        <v/>
      </c>
      <c r="BN64" s="6" t="str">
        <f t="shared" si="35"/>
        <v/>
      </c>
      <c r="BO64" s="6" t="str">
        <f t="shared" si="36"/>
        <v/>
      </c>
      <c r="BP64" s="6" t="str">
        <f t="shared" si="37"/>
        <v/>
      </c>
      <c r="BQ64" s="6" t="str">
        <f t="shared" si="38"/>
        <v/>
      </c>
      <c r="BR64" s="6" t="str">
        <f t="shared" si="39"/>
        <v/>
      </c>
      <c r="BS64" s="6" t="str">
        <f t="shared" si="40"/>
        <v/>
      </c>
      <c r="BT64" s="6" t="str">
        <f t="shared" si="41"/>
        <v/>
      </c>
      <c r="BU64" s="6" t="str">
        <f t="shared" si="42"/>
        <v/>
      </c>
      <c r="BV64" s="6" t="str">
        <f t="shared" si="43"/>
        <v/>
      </c>
      <c r="BW64" s="6" t="str">
        <f t="shared" si="44"/>
        <v/>
      </c>
      <c r="BX64" s="6" t="str">
        <f t="shared" si="45"/>
        <v/>
      </c>
      <c r="BY64" s="6" t="str">
        <f t="shared" si="46"/>
        <v/>
      </c>
      <c r="BZ64" s="6" t="str">
        <f t="shared" si="47"/>
        <v/>
      </c>
      <c r="CA64" s="6" t="str">
        <f t="shared" si="48"/>
        <v/>
      </c>
      <c r="CB64" s="6" t="str">
        <f t="shared" si="49"/>
        <v/>
      </c>
      <c r="CC64" s="6" t="str">
        <f t="shared" si="50"/>
        <v/>
      </c>
      <c r="CD64" s="6" t="str">
        <f t="shared" si="51"/>
        <v/>
      </c>
      <c r="CE64" s="6" t="str">
        <f t="shared" si="52"/>
        <v/>
      </c>
      <c r="CF64" s="6" t="str">
        <f t="shared" si="53"/>
        <v/>
      </c>
      <c r="CG64" s="6" t="str">
        <f t="shared" si="54"/>
        <v/>
      </c>
      <c r="CH64" s="6" t="str">
        <f t="shared" si="55"/>
        <v/>
      </c>
      <c r="CI64" s="6" t="str">
        <f t="shared" si="56"/>
        <v/>
      </c>
      <c r="CJ64" s="6" t="str">
        <f t="shared" si="57"/>
        <v/>
      </c>
      <c r="CK64" s="6" t="str">
        <f t="shared" si="58"/>
        <v/>
      </c>
      <c r="CL64" s="6" t="str">
        <f t="shared" si="59"/>
        <v/>
      </c>
      <c r="CM64" s="6" t="str">
        <f t="shared" si="60"/>
        <v/>
      </c>
      <c r="CN64" s="6" t="str">
        <f t="shared" si="61"/>
        <v/>
      </c>
      <c r="CO64" s="6" t="str">
        <f t="shared" si="62"/>
        <v/>
      </c>
      <c r="CP64" s="6" t="str">
        <f t="shared" si="63"/>
        <v/>
      </c>
      <c r="CQ64" s="6" t="str">
        <f t="shared" si="64"/>
        <v/>
      </c>
      <c r="CR64" s="6" t="str">
        <f t="shared" si="65"/>
        <v/>
      </c>
      <c r="CS64" s="6" t="str">
        <f t="shared" si="66"/>
        <v/>
      </c>
      <c r="CT64" s="6" t="str">
        <f t="shared" si="67"/>
        <v/>
      </c>
      <c r="CU64" s="6" t="str">
        <f t="shared" si="68"/>
        <v/>
      </c>
      <c r="CV64" s="6" t="str">
        <f t="shared" si="69"/>
        <v/>
      </c>
      <c r="CW64" s="6" t="str">
        <f t="shared" si="70"/>
        <v/>
      </c>
      <c r="CX64" s="6" t="str">
        <f t="shared" si="71"/>
        <v/>
      </c>
      <c r="CY64" s="6" t="str">
        <f t="shared" si="72"/>
        <v/>
      </c>
      <c r="CZ64" s="6" t="str">
        <f t="shared" si="73"/>
        <v/>
      </c>
      <c r="DA64" s="6" t="str">
        <f t="shared" si="74"/>
        <v/>
      </c>
      <c r="DB64" s="6" t="str">
        <f t="shared" si="75"/>
        <v/>
      </c>
      <c r="DC64" s="6" t="str">
        <f t="shared" si="76"/>
        <v/>
      </c>
      <c r="DD64" s="6" t="str">
        <f t="shared" si="77"/>
        <v/>
      </c>
      <c r="DE64" s="6" t="str">
        <f t="shared" si="78"/>
        <v/>
      </c>
      <c r="DF64" s="6" t="str">
        <f t="shared" si="79"/>
        <v/>
      </c>
      <c r="DG64" s="6" t="str">
        <f t="shared" si="80"/>
        <v/>
      </c>
      <c r="DH64" s="6" t="str">
        <f t="shared" si="81"/>
        <v/>
      </c>
      <c r="DI64" s="6" t="str">
        <f t="shared" si="82"/>
        <v/>
      </c>
      <c r="DJ64" s="6" t="str">
        <f t="shared" si="83"/>
        <v/>
      </c>
      <c r="DK64" s="6" t="str">
        <f t="shared" si="84"/>
        <v/>
      </c>
      <c r="DL64" s="6" t="str">
        <f t="shared" si="85"/>
        <v/>
      </c>
      <c r="DM64" s="6" t="str">
        <f t="shared" si="86"/>
        <v/>
      </c>
      <c r="DN64" s="6" t="str">
        <f t="shared" si="87"/>
        <v/>
      </c>
      <c r="DO64" s="6" t="str">
        <f t="shared" si="88"/>
        <v/>
      </c>
      <c r="DP64" s="6" t="str">
        <f t="shared" si="89"/>
        <v/>
      </c>
      <c r="DQ64" s="6" t="str">
        <f t="shared" si="90"/>
        <v/>
      </c>
    </row>
    <row r="65" spans="1:121" x14ac:dyDescent="0.25">
      <c r="A65" s="9">
        <v>58</v>
      </c>
      <c r="B65" s="1"/>
      <c r="C65" s="1"/>
      <c r="D65" s="1"/>
      <c r="E65" s="1"/>
      <c r="F65" s="1"/>
      <c r="G65" s="1"/>
      <c r="H65" s="1"/>
      <c r="I65" s="1"/>
      <c r="J65" s="2" t="str">
        <f t="shared" si="0"/>
        <v/>
      </c>
      <c r="K65" s="3" t="str">
        <f t="shared" si="1"/>
        <v/>
      </c>
      <c r="L65" s="4" t="str">
        <f t="shared" si="2"/>
        <v/>
      </c>
      <c r="M65" s="4" t="str">
        <f t="shared" si="3"/>
        <v/>
      </c>
      <c r="N65" s="5" t="str">
        <f t="shared" si="4"/>
        <v/>
      </c>
      <c r="O65" s="6" t="str">
        <f>IF(J65="OK",(AX65*Forudsætninger!$B$7+BD65*Forudsætninger!$C$7+BJ65*Forudsætninger!$D$7+BP65*Forudsætninger!$E$7+BV65*Forudsætninger!$F$7+CB65*Forudsætninger!$G$7+CH65*Forudsætninger!$H$7+CN65*Forudsætninger!$I$7+CT65*Forudsætninger!$J$7+CZ65*Forudsætninger!$K$7+DF65*Forudsætninger!$L$7+DL65*Forudsætninger!$M$7)/SUM(Forudsætninger!$B$7:$M$7),"")</f>
        <v/>
      </c>
      <c r="P65" s="6" t="str">
        <f>IF(J65="OK",(AY65*Forudsætninger!$B$7+BE65*Forudsætninger!$C$7+BK65*Forudsætninger!$D$7+BQ65*Forudsætninger!$E$7+BW65*Forudsætninger!$F$7+CC65*Forudsætninger!$G$7+CI65*Forudsætninger!$H$7+CO65*Forudsætninger!$I$7+CU65*Forudsætninger!$J$7+DA65*Forudsætninger!$K$7+DG65*Forudsætninger!$L$7+DM65*Forudsætninger!$M$7)/SUM(Forudsætninger!$B$7:$M$7),"")</f>
        <v/>
      </c>
      <c r="Q65" s="6" t="str">
        <f>IF(J65="OK",(AZ65*Forudsætninger!$B$7+BF65*Forudsætninger!$C$7+BL65*Forudsætninger!$D$7+BR65*Forudsætninger!$E$7+BX65*Forudsætninger!$F$7+CD65*Forudsætninger!$G$7+CJ65*Forudsætninger!$H$7+CP65*Forudsætninger!$I$7+CV65*Forudsætninger!$J$7+DB65*Forudsætninger!$K$7+DH65*Forudsætninger!$L$7+DN65*Forudsætninger!$M$7)/SUM(Forudsætninger!$B$7:$M$7),"")</f>
        <v/>
      </c>
      <c r="R65" s="6" t="str">
        <f>IF(J65="OK",(BA65*Forudsætninger!$B$7+BG65*Forudsætninger!$C$7+BM65*Forudsætninger!$D$7+BS65*Forudsætninger!$E$7+BY65*Forudsætninger!$F$7+CE65*Forudsætninger!$G$7+CK65*Forudsætninger!$H$7+CQ65*Forudsætninger!$I$7+CW65*Forudsætninger!$J$7+DC65*Forudsætninger!$K$7+DI65*Forudsætninger!$L$7+DO65*Forudsætninger!$M$7)/SUM(Forudsætninger!$B$7:$M$7),"")</f>
        <v/>
      </c>
      <c r="S65" s="6" t="str">
        <f>IF(J65="OK",(BB65*Forudsætninger!$B$7+BH65*Forudsætninger!$C$7+BN65*Forudsætninger!$D$7+BT65*Forudsætninger!$E$7+BZ65*Forudsætninger!$F$7+CF65*Forudsætninger!$G$7+CL65*Forudsætninger!$H$7+CR65*Forudsætninger!$I$7+CX65*Forudsætninger!$J$7+DD65*Forudsætninger!$K$7+DJ65*Forudsætninger!$L$7+DP65*Forudsætninger!$M$7)/SUM(Forudsætninger!$B$7:$M$7),"")</f>
        <v/>
      </c>
      <c r="T65" s="6" t="str">
        <f>IF(J65="OK",(BC65*Forudsætninger!$B$7+BI65*Forudsætninger!$C$7+BO65*Forudsætninger!$D$7+BU65*Forudsætninger!$E$7+CA65*Forudsætninger!$F$7+CG65*Forudsætninger!$G$7+CM65*Forudsætninger!$H$7+CS65*Forudsætninger!$I$7+CY65*Forudsætninger!$J$7+DE65*Forudsætninger!$K$7+DK65*Forudsætninger!$L$7+DQ65*Forudsætninger!$M$7)/SUM(Forudsætninger!$B$7:$M$7),"")</f>
        <v/>
      </c>
      <c r="U65" s="7" t="str">
        <f>IF(AND(K65="OK",J65="OK"),(O65*3+P65*2+Q65-R65-S65*2-T65*3)*I65*SUM(Forudsætninger!$B$7:$M$7),"")</f>
        <v/>
      </c>
      <c r="V65" s="49" t="str">
        <f t="shared" si="5"/>
        <v/>
      </c>
      <c r="W65" s="49" t="str">
        <f t="shared" si="6"/>
        <v/>
      </c>
      <c r="X65" s="49" t="str">
        <f t="shared" si="7"/>
        <v/>
      </c>
      <c r="Y65" s="49" t="str">
        <f t="shared" si="8"/>
        <v/>
      </c>
      <c r="Z65" s="49" t="str">
        <f t="shared" si="9"/>
        <v/>
      </c>
      <c r="AA65" s="49" t="str">
        <f t="shared" si="10"/>
        <v/>
      </c>
      <c r="AB65" s="49" t="str">
        <f t="shared" si="11"/>
        <v/>
      </c>
      <c r="AC65" s="49" t="str">
        <f t="shared" si="12"/>
        <v/>
      </c>
      <c r="AD65" s="49" t="str">
        <f t="shared" si="13"/>
        <v/>
      </c>
      <c r="AE65" s="49" t="str">
        <f t="shared" si="14"/>
        <v/>
      </c>
      <c r="AF65" s="49" t="str">
        <f t="shared" si="15"/>
        <v/>
      </c>
      <c r="AG65" s="49" t="str">
        <f t="shared" si="16"/>
        <v/>
      </c>
      <c r="AJ65" s="18">
        <f t="shared" si="17"/>
        <v>0</v>
      </c>
      <c r="AK65" s="18">
        <f t="shared" si="18"/>
        <v>0</v>
      </c>
      <c r="AL65" s="18" t="str">
        <f>IF($J65="OK",$AJ65+$AK65-5.5993*($G65*Forudsætninger!B62+$H65*Forudsætninger!B63)/3600,"")</f>
        <v/>
      </c>
      <c r="AM65" s="18" t="str">
        <f>IF($J65="OK",$AJ65+$AK65-5.5993*($G65*Forudsætninger!C62+$H65*Forudsætninger!C63)/3600,"")</f>
        <v/>
      </c>
      <c r="AN65" s="18" t="str">
        <f>IF($J65="OK",$AJ65+$AK65-5.5993*($G65*Forudsætninger!D62+$H65*Forudsætninger!D63)/3600,"")</f>
        <v/>
      </c>
      <c r="AO65" s="18" t="str">
        <f>IF($J65="OK",$AJ65+$AK65-5.5993*($G65*Forudsætninger!E62+$H65*Forudsætninger!E63)/3600,"")</f>
        <v/>
      </c>
      <c r="AP65" s="18" t="str">
        <f>IF($J65="OK",$AJ65+$AK65-5.5993*($G65*Forudsætninger!F62+$H65*Forudsætninger!F63)/3600,"")</f>
        <v/>
      </c>
      <c r="AQ65" s="18" t="str">
        <f>IF($J65="OK",$AJ65+$AK65-5.5993*($G65*Forudsætninger!G62+$H65*Forudsætninger!G63)/3600,"")</f>
        <v/>
      </c>
      <c r="AR65" s="18" t="str">
        <f>IF($J65="OK",$AJ65+$AK65-5.5993*($G65*Forudsætninger!H62+$H65*Forudsætninger!H63)/3600,"")</f>
        <v/>
      </c>
      <c r="AS65" s="18" t="str">
        <f>IF($J65="OK",$AJ65+$AK65-5.5993*($G65*Forudsætninger!I62+$H65*Forudsætninger!I63)/3600,"")</f>
        <v/>
      </c>
      <c r="AT65" s="18" t="str">
        <f>IF($J65="OK",$AJ65+$AK65-5.5993*($G65*Forudsætninger!J62+$H65*Forudsætninger!J63)/3600,"")</f>
        <v/>
      </c>
      <c r="AU65" s="18" t="str">
        <f>IF($J65="OK",$AJ65+$AK65-5.5993*($G65*Forudsætninger!K62+$H65*Forudsætninger!K63)/3600,"")</f>
        <v/>
      </c>
      <c r="AV65" s="18" t="str">
        <f>IF($J65="OK",$AJ65+$AK65-5.5993*($G65*Forudsætninger!L62+$H65*Forudsætninger!L63)/3600,"")</f>
        <v/>
      </c>
      <c r="AW65" s="18" t="str">
        <f>IF($J65="OK",$AJ65+$AK65-5.5993*($G65*Forudsætninger!M62+$H65*Forudsætninger!M63)/3600,"")</f>
        <v/>
      </c>
      <c r="AX65" s="6" t="str">
        <f t="shared" si="19"/>
        <v/>
      </c>
      <c r="AY65" s="6" t="str">
        <f t="shared" si="20"/>
        <v/>
      </c>
      <c r="AZ65" s="6" t="str">
        <f t="shared" si="21"/>
        <v/>
      </c>
      <c r="BA65" s="6" t="str">
        <f t="shared" si="22"/>
        <v/>
      </c>
      <c r="BB65" s="6" t="str">
        <f t="shared" si="23"/>
        <v/>
      </c>
      <c r="BC65" s="6" t="str">
        <f t="shared" si="24"/>
        <v/>
      </c>
      <c r="BD65" s="6" t="str">
        <f t="shared" si="25"/>
        <v/>
      </c>
      <c r="BE65" s="6" t="str">
        <f t="shared" si="26"/>
        <v/>
      </c>
      <c r="BF65" s="6" t="str">
        <f t="shared" si="27"/>
        <v/>
      </c>
      <c r="BG65" s="6" t="str">
        <f t="shared" si="28"/>
        <v/>
      </c>
      <c r="BH65" s="6" t="str">
        <f t="shared" si="29"/>
        <v/>
      </c>
      <c r="BI65" s="6" t="str">
        <f t="shared" si="30"/>
        <v/>
      </c>
      <c r="BJ65" s="6" t="str">
        <f t="shared" si="31"/>
        <v/>
      </c>
      <c r="BK65" s="6" t="str">
        <f t="shared" si="32"/>
        <v/>
      </c>
      <c r="BL65" s="6" t="str">
        <f t="shared" si="33"/>
        <v/>
      </c>
      <c r="BM65" s="6" t="str">
        <f t="shared" si="34"/>
        <v/>
      </c>
      <c r="BN65" s="6" t="str">
        <f t="shared" si="35"/>
        <v/>
      </c>
      <c r="BO65" s="6" t="str">
        <f t="shared" si="36"/>
        <v/>
      </c>
      <c r="BP65" s="6" t="str">
        <f t="shared" si="37"/>
        <v/>
      </c>
      <c r="BQ65" s="6" t="str">
        <f t="shared" si="38"/>
        <v/>
      </c>
      <c r="BR65" s="6" t="str">
        <f t="shared" si="39"/>
        <v/>
      </c>
      <c r="BS65" s="6" t="str">
        <f t="shared" si="40"/>
        <v/>
      </c>
      <c r="BT65" s="6" t="str">
        <f t="shared" si="41"/>
        <v/>
      </c>
      <c r="BU65" s="6" t="str">
        <f t="shared" si="42"/>
        <v/>
      </c>
      <c r="BV65" s="6" t="str">
        <f t="shared" si="43"/>
        <v/>
      </c>
      <c r="BW65" s="6" t="str">
        <f t="shared" si="44"/>
        <v/>
      </c>
      <c r="BX65" s="6" t="str">
        <f t="shared" si="45"/>
        <v/>
      </c>
      <c r="BY65" s="6" t="str">
        <f t="shared" si="46"/>
        <v/>
      </c>
      <c r="BZ65" s="6" t="str">
        <f t="shared" si="47"/>
        <v/>
      </c>
      <c r="CA65" s="6" t="str">
        <f t="shared" si="48"/>
        <v/>
      </c>
      <c r="CB65" s="6" t="str">
        <f t="shared" si="49"/>
        <v/>
      </c>
      <c r="CC65" s="6" t="str">
        <f t="shared" si="50"/>
        <v/>
      </c>
      <c r="CD65" s="6" t="str">
        <f t="shared" si="51"/>
        <v/>
      </c>
      <c r="CE65" s="6" t="str">
        <f t="shared" si="52"/>
        <v/>
      </c>
      <c r="CF65" s="6" t="str">
        <f t="shared" si="53"/>
        <v/>
      </c>
      <c r="CG65" s="6" t="str">
        <f t="shared" si="54"/>
        <v/>
      </c>
      <c r="CH65" s="6" t="str">
        <f t="shared" si="55"/>
        <v/>
      </c>
      <c r="CI65" s="6" t="str">
        <f t="shared" si="56"/>
        <v/>
      </c>
      <c r="CJ65" s="6" t="str">
        <f t="shared" si="57"/>
        <v/>
      </c>
      <c r="CK65" s="6" t="str">
        <f t="shared" si="58"/>
        <v/>
      </c>
      <c r="CL65" s="6" t="str">
        <f t="shared" si="59"/>
        <v/>
      </c>
      <c r="CM65" s="6" t="str">
        <f t="shared" si="60"/>
        <v/>
      </c>
      <c r="CN65" s="6" t="str">
        <f t="shared" si="61"/>
        <v/>
      </c>
      <c r="CO65" s="6" t="str">
        <f t="shared" si="62"/>
        <v/>
      </c>
      <c r="CP65" s="6" t="str">
        <f t="shared" si="63"/>
        <v/>
      </c>
      <c r="CQ65" s="6" t="str">
        <f t="shared" si="64"/>
        <v/>
      </c>
      <c r="CR65" s="6" t="str">
        <f t="shared" si="65"/>
        <v/>
      </c>
      <c r="CS65" s="6" t="str">
        <f t="shared" si="66"/>
        <v/>
      </c>
      <c r="CT65" s="6" t="str">
        <f t="shared" si="67"/>
        <v/>
      </c>
      <c r="CU65" s="6" t="str">
        <f t="shared" si="68"/>
        <v/>
      </c>
      <c r="CV65" s="6" t="str">
        <f t="shared" si="69"/>
        <v/>
      </c>
      <c r="CW65" s="6" t="str">
        <f t="shared" si="70"/>
        <v/>
      </c>
      <c r="CX65" s="6" t="str">
        <f t="shared" si="71"/>
        <v/>
      </c>
      <c r="CY65" s="6" t="str">
        <f t="shared" si="72"/>
        <v/>
      </c>
      <c r="CZ65" s="6" t="str">
        <f t="shared" si="73"/>
        <v/>
      </c>
      <c r="DA65" s="6" t="str">
        <f t="shared" si="74"/>
        <v/>
      </c>
      <c r="DB65" s="6" t="str">
        <f t="shared" si="75"/>
        <v/>
      </c>
      <c r="DC65" s="6" t="str">
        <f t="shared" si="76"/>
        <v/>
      </c>
      <c r="DD65" s="6" t="str">
        <f t="shared" si="77"/>
        <v/>
      </c>
      <c r="DE65" s="6" t="str">
        <f t="shared" si="78"/>
        <v/>
      </c>
      <c r="DF65" s="6" t="str">
        <f t="shared" si="79"/>
        <v/>
      </c>
      <c r="DG65" s="6" t="str">
        <f t="shared" si="80"/>
        <v/>
      </c>
      <c r="DH65" s="6" t="str">
        <f t="shared" si="81"/>
        <v/>
      </c>
      <c r="DI65" s="6" t="str">
        <f t="shared" si="82"/>
        <v/>
      </c>
      <c r="DJ65" s="6" t="str">
        <f t="shared" si="83"/>
        <v/>
      </c>
      <c r="DK65" s="6" t="str">
        <f t="shared" si="84"/>
        <v/>
      </c>
      <c r="DL65" s="6" t="str">
        <f t="shared" si="85"/>
        <v/>
      </c>
      <c r="DM65" s="6" t="str">
        <f t="shared" si="86"/>
        <v/>
      </c>
      <c r="DN65" s="6" t="str">
        <f t="shared" si="87"/>
        <v/>
      </c>
      <c r="DO65" s="6" t="str">
        <f t="shared" si="88"/>
        <v/>
      </c>
      <c r="DP65" s="6" t="str">
        <f t="shared" si="89"/>
        <v/>
      </c>
      <c r="DQ65" s="6" t="str">
        <f t="shared" si="90"/>
        <v/>
      </c>
    </row>
    <row r="66" spans="1:121" x14ac:dyDescent="0.25">
      <c r="A66" s="9">
        <v>59</v>
      </c>
      <c r="B66" s="1"/>
      <c r="C66" s="1"/>
      <c r="D66" s="1"/>
      <c r="E66" s="1"/>
      <c r="F66" s="1"/>
      <c r="G66" s="1"/>
      <c r="H66" s="1"/>
      <c r="I66" s="1"/>
      <c r="J66" s="2" t="str">
        <f t="shared" si="0"/>
        <v/>
      </c>
      <c r="K66" s="3" t="str">
        <f t="shared" si="1"/>
        <v/>
      </c>
      <c r="L66" s="4" t="str">
        <f t="shared" si="2"/>
        <v/>
      </c>
      <c r="M66" s="4" t="str">
        <f t="shared" si="3"/>
        <v/>
      </c>
      <c r="N66" s="5" t="str">
        <f t="shared" si="4"/>
        <v/>
      </c>
      <c r="O66" s="6" t="str">
        <f>IF(J66="OK",(AX66*Forudsætninger!$B$7+BD66*Forudsætninger!$C$7+BJ66*Forudsætninger!$D$7+BP66*Forudsætninger!$E$7+BV66*Forudsætninger!$F$7+CB66*Forudsætninger!$G$7+CH66*Forudsætninger!$H$7+CN66*Forudsætninger!$I$7+CT66*Forudsætninger!$J$7+CZ66*Forudsætninger!$K$7+DF66*Forudsætninger!$L$7+DL66*Forudsætninger!$M$7)/SUM(Forudsætninger!$B$7:$M$7),"")</f>
        <v/>
      </c>
      <c r="P66" s="6" t="str">
        <f>IF(J66="OK",(AY66*Forudsætninger!$B$7+BE66*Forudsætninger!$C$7+BK66*Forudsætninger!$D$7+BQ66*Forudsætninger!$E$7+BW66*Forudsætninger!$F$7+CC66*Forudsætninger!$G$7+CI66*Forudsætninger!$H$7+CO66*Forudsætninger!$I$7+CU66*Forudsætninger!$J$7+DA66*Forudsætninger!$K$7+DG66*Forudsætninger!$L$7+DM66*Forudsætninger!$M$7)/SUM(Forudsætninger!$B$7:$M$7),"")</f>
        <v/>
      </c>
      <c r="Q66" s="6" t="str">
        <f>IF(J66="OK",(AZ66*Forudsætninger!$B$7+BF66*Forudsætninger!$C$7+BL66*Forudsætninger!$D$7+BR66*Forudsætninger!$E$7+BX66*Forudsætninger!$F$7+CD66*Forudsætninger!$G$7+CJ66*Forudsætninger!$H$7+CP66*Forudsætninger!$I$7+CV66*Forudsætninger!$J$7+DB66*Forudsætninger!$K$7+DH66*Forudsætninger!$L$7+DN66*Forudsætninger!$M$7)/SUM(Forudsætninger!$B$7:$M$7),"")</f>
        <v/>
      </c>
      <c r="R66" s="6" t="str">
        <f>IF(J66="OK",(BA66*Forudsætninger!$B$7+BG66*Forudsætninger!$C$7+BM66*Forudsætninger!$D$7+BS66*Forudsætninger!$E$7+BY66*Forudsætninger!$F$7+CE66*Forudsætninger!$G$7+CK66*Forudsætninger!$H$7+CQ66*Forudsætninger!$I$7+CW66*Forudsætninger!$J$7+DC66*Forudsætninger!$K$7+DI66*Forudsætninger!$L$7+DO66*Forudsætninger!$M$7)/SUM(Forudsætninger!$B$7:$M$7),"")</f>
        <v/>
      </c>
      <c r="S66" s="6" t="str">
        <f>IF(J66="OK",(BB66*Forudsætninger!$B$7+BH66*Forudsætninger!$C$7+BN66*Forudsætninger!$D$7+BT66*Forudsætninger!$E$7+BZ66*Forudsætninger!$F$7+CF66*Forudsætninger!$G$7+CL66*Forudsætninger!$H$7+CR66*Forudsætninger!$I$7+CX66*Forudsætninger!$J$7+DD66*Forudsætninger!$K$7+DJ66*Forudsætninger!$L$7+DP66*Forudsætninger!$M$7)/SUM(Forudsætninger!$B$7:$M$7),"")</f>
        <v/>
      </c>
      <c r="T66" s="6" t="str">
        <f>IF(J66="OK",(BC66*Forudsætninger!$B$7+BI66*Forudsætninger!$C$7+BO66*Forudsætninger!$D$7+BU66*Forudsætninger!$E$7+CA66*Forudsætninger!$F$7+CG66*Forudsætninger!$G$7+CM66*Forudsætninger!$H$7+CS66*Forudsætninger!$I$7+CY66*Forudsætninger!$J$7+DE66*Forudsætninger!$K$7+DK66*Forudsætninger!$L$7+DQ66*Forudsætninger!$M$7)/SUM(Forudsætninger!$B$7:$M$7),"")</f>
        <v/>
      </c>
      <c r="U66" s="7" t="str">
        <f>IF(AND(K66="OK",J66="OK"),(O66*3+P66*2+Q66-R66-S66*2-T66*3)*I66*SUM(Forudsætninger!$B$7:$M$7),"")</f>
        <v/>
      </c>
      <c r="V66" s="49" t="str">
        <f t="shared" si="5"/>
        <v/>
      </c>
      <c r="W66" s="49" t="str">
        <f t="shared" si="6"/>
        <v/>
      </c>
      <c r="X66" s="49" t="str">
        <f t="shared" si="7"/>
        <v/>
      </c>
      <c r="Y66" s="49" t="str">
        <f t="shared" si="8"/>
        <v/>
      </c>
      <c r="Z66" s="49" t="str">
        <f t="shared" si="9"/>
        <v/>
      </c>
      <c r="AA66" s="49" t="str">
        <f t="shared" si="10"/>
        <v/>
      </c>
      <c r="AB66" s="49" t="str">
        <f t="shared" si="11"/>
        <v/>
      </c>
      <c r="AC66" s="49" t="str">
        <f t="shared" si="12"/>
        <v/>
      </c>
      <c r="AD66" s="49" t="str">
        <f t="shared" si="13"/>
        <v/>
      </c>
      <c r="AE66" s="49" t="str">
        <f t="shared" si="14"/>
        <v/>
      </c>
      <c r="AF66" s="49" t="str">
        <f t="shared" si="15"/>
        <v/>
      </c>
      <c r="AG66" s="49" t="str">
        <f t="shared" si="16"/>
        <v/>
      </c>
      <c r="AJ66" s="18">
        <f t="shared" si="17"/>
        <v>0</v>
      </c>
      <c r="AK66" s="18">
        <f t="shared" si="18"/>
        <v>0</v>
      </c>
      <c r="AL66" s="18" t="str">
        <f>IF($J66="OK",$AJ66+$AK66-5.5993*($G66*Forudsætninger!B63+$H66*Forudsætninger!B64)/3600,"")</f>
        <v/>
      </c>
      <c r="AM66" s="18" t="str">
        <f>IF($J66="OK",$AJ66+$AK66-5.5993*($G66*Forudsætninger!C63+$H66*Forudsætninger!C64)/3600,"")</f>
        <v/>
      </c>
      <c r="AN66" s="18" t="str">
        <f>IF($J66="OK",$AJ66+$AK66-5.5993*($G66*Forudsætninger!D63+$H66*Forudsætninger!D64)/3600,"")</f>
        <v/>
      </c>
      <c r="AO66" s="18" t="str">
        <f>IF($J66="OK",$AJ66+$AK66-5.5993*($G66*Forudsætninger!E63+$H66*Forudsætninger!E64)/3600,"")</f>
        <v/>
      </c>
      <c r="AP66" s="18" t="str">
        <f>IF($J66="OK",$AJ66+$AK66-5.5993*($G66*Forudsætninger!F63+$H66*Forudsætninger!F64)/3600,"")</f>
        <v/>
      </c>
      <c r="AQ66" s="18" t="str">
        <f>IF($J66="OK",$AJ66+$AK66-5.5993*($G66*Forudsætninger!G63+$H66*Forudsætninger!G64)/3600,"")</f>
        <v/>
      </c>
      <c r="AR66" s="18" t="str">
        <f>IF($J66="OK",$AJ66+$AK66-5.5993*($G66*Forudsætninger!H63+$H66*Forudsætninger!H64)/3600,"")</f>
        <v/>
      </c>
      <c r="AS66" s="18" t="str">
        <f>IF($J66="OK",$AJ66+$AK66-5.5993*($G66*Forudsætninger!I63+$H66*Forudsætninger!I64)/3600,"")</f>
        <v/>
      </c>
      <c r="AT66" s="18" t="str">
        <f>IF($J66="OK",$AJ66+$AK66-5.5993*($G66*Forudsætninger!J63+$H66*Forudsætninger!J64)/3600,"")</f>
        <v/>
      </c>
      <c r="AU66" s="18" t="str">
        <f>IF($J66="OK",$AJ66+$AK66-5.5993*($G66*Forudsætninger!K63+$H66*Forudsætninger!K64)/3600,"")</f>
        <v/>
      </c>
      <c r="AV66" s="18" t="str">
        <f>IF($J66="OK",$AJ66+$AK66-5.5993*($G66*Forudsætninger!L63+$H66*Forudsætninger!L64)/3600,"")</f>
        <v/>
      </c>
      <c r="AW66" s="18" t="str">
        <f>IF($J66="OK",$AJ66+$AK66-5.5993*($G66*Forudsætninger!M63+$H66*Forudsætninger!M64)/3600,"")</f>
        <v/>
      </c>
      <c r="AX66" s="6" t="str">
        <f t="shared" si="19"/>
        <v/>
      </c>
      <c r="AY66" s="6" t="str">
        <f t="shared" si="20"/>
        <v/>
      </c>
      <c r="AZ66" s="6" t="str">
        <f t="shared" si="21"/>
        <v/>
      </c>
      <c r="BA66" s="6" t="str">
        <f t="shared" si="22"/>
        <v/>
      </c>
      <c r="BB66" s="6" t="str">
        <f t="shared" si="23"/>
        <v/>
      </c>
      <c r="BC66" s="6" t="str">
        <f t="shared" si="24"/>
        <v/>
      </c>
      <c r="BD66" s="6" t="str">
        <f t="shared" si="25"/>
        <v/>
      </c>
      <c r="BE66" s="6" t="str">
        <f t="shared" si="26"/>
        <v/>
      </c>
      <c r="BF66" s="6" t="str">
        <f t="shared" si="27"/>
        <v/>
      </c>
      <c r="BG66" s="6" t="str">
        <f t="shared" si="28"/>
        <v/>
      </c>
      <c r="BH66" s="6" t="str">
        <f t="shared" si="29"/>
        <v/>
      </c>
      <c r="BI66" s="6" t="str">
        <f t="shared" si="30"/>
        <v/>
      </c>
      <c r="BJ66" s="6" t="str">
        <f t="shared" si="31"/>
        <v/>
      </c>
      <c r="BK66" s="6" t="str">
        <f t="shared" si="32"/>
        <v/>
      </c>
      <c r="BL66" s="6" t="str">
        <f t="shared" si="33"/>
        <v/>
      </c>
      <c r="BM66" s="6" t="str">
        <f t="shared" si="34"/>
        <v/>
      </c>
      <c r="BN66" s="6" t="str">
        <f t="shared" si="35"/>
        <v/>
      </c>
      <c r="BO66" s="6" t="str">
        <f t="shared" si="36"/>
        <v/>
      </c>
      <c r="BP66" s="6" t="str">
        <f t="shared" si="37"/>
        <v/>
      </c>
      <c r="BQ66" s="6" t="str">
        <f t="shared" si="38"/>
        <v/>
      </c>
      <c r="BR66" s="6" t="str">
        <f t="shared" si="39"/>
        <v/>
      </c>
      <c r="BS66" s="6" t="str">
        <f t="shared" si="40"/>
        <v/>
      </c>
      <c r="BT66" s="6" t="str">
        <f t="shared" si="41"/>
        <v/>
      </c>
      <c r="BU66" s="6" t="str">
        <f t="shared" si="42"/>
        <v/>
      </c>
      <c r="BV66" s="6" t="str">
        <f t="shared" si="43"/>
        <v/>
      </c>
      <c r="BW66" s="6" t="str">
        <f t="shared" si="44"/>
        <v/>
      </c>
      <c r="BX66" s="6" t="str">
        <f t="shared" si="45"/>
        <v/>
      </c>
      <c r="BY66" s="6" t="str">
        <f t="shared" si="46"/>
        <v/>
      </c>
      <c r="BZ66" s="6" t="str">
        <f t="shared" si="47"/>
        <v/>
      </c>
      <c r="CA66" s="6" t="str">
        <f t="shared" si="48"/>
        <v/>
      </c>
      <c r="CB66" s="6" t="str">
        <f t="shared" si="49"/>
        <v/>
      </c>
      <c r="CC66" s="6" t="str">
        <f t="shared" si="50"/>
        <v/>
      </c>
      <c r="CD66" s="6" t="str">
        <f t="shared" si="51"/>
        <v/>
      </c>
      <c r="CE66" s="6" t="str">
        <f t="shared" si="52"/>
        <v/>
      </c>
      <c r="CF66" s="6" t="str">
        <f t="shared" si="53"/>
        <v/>
      </c>
      <c r="CG66" s="6" t="str">
        <f t="shared" si="54"/>
        <v/>
      </c>
      <c r="CH66" s="6" t="str">
        <f t="shared" si="55"/>
        <v/>
      </c>
      <c r="CI66" s="6" t="str">
        <f t="shared" si="56"/>
        <v/>
      </c>
      <c r="CJ66" s="6" t="str">
        <f t="shared" si="57"/>
        <v/>
      </c>
      <c r="CK66" s="6" t="str">
        <f t="shared" si="58"/>
        <v/>
      </c>
      <c r="CL66" s="6" t="str">
        <f t="shared" si="59"/>
        <v/>
      </c>
      <c r="CM66" s="6" t="str">
        <f t="shared" si="60"/>
        <v/>
      </c>
      <c r="CN66" s="6" t="str">
        <f t="shared" si="61"/>
        <v/>
      </c>
      <c r="CO66" s="6" t="str">
        <f t="shared" si="62"/>
        <v/>
      </c>
      <c r="CP66" s="6" t="str">
        <f t="shared" si="63"/>
        <v/>
      </c>
      <c r="CQ66" s="6" t="str">
        <f t="shared" si="64"/>
        <v/>
      </c>
      <c r="CR66" s="6" t="str">
        <f t="shared" si="65"/>
        <v/>
      </c>
      <c r="CS66" s="6" t="str">
        <f t="shared" si="66"/>
        <v/>
      </c>
      <c r="CT66" s="6" t="str">
        <f t="shared" si="67"/>
        <v/>
      </c>
      <c r="CU66" s="6" t="str">
        <f t="shared" si="68"/>
        <v/>
      </c>
      <c r="CV66" s="6" t="str">
        <f t="shared" si="69"/>
        <v/>
      </c>
      <c r="CW66" s="6" t="str">
        <f t="shared" si="70"/>
        <v/>
      </c>
      <c r="CX66" s="6" t="str">
        <f t="shared" si="71"/>
        <v/>
      </c>
      <c r="CY66" s="6" t="str">
        <f t="shared" si="72"/>
        <v/>
      </c>
      <c r="CZ66" s="6" t="str">
        <f t="shared" si="73"/>
        <v/>
      </c>
      <c r="DA66" s="6" t="str">
        <f t="shared" si="74"/>
        <v/>
      </c>
      <c r="DB66" s="6" t="str">
        <f t="shared" si="75"/>
        <v/>
      </c>
      <c r="DC66" s="6" t="str">
        <f t="shared" si="76"/>
        <v/>
      </c>
      <c r="DD66" s="6" t="str">
        <f t="shared" si="77"/>
        <v/>
      </c>
      <c r="DE66" s="6" t="str">
        <f t="shared" si="78"/>
        <v/>
      </c>
      <c r="DF66" s="6" t="str">
        <f t="shared" si="79"/>
        <v/>
      </c>
      <c r="DG66" s="6" t="str">
        <f t="shared" si="80"/>
        <v/>
      </c>
      <c r="DH66" s="6" t="str">
        <f t="shared" si="81"/>
        <v/>
      </c>
      <c r="DI66" s="6" t="str">
        <f t="shared" si="82"/>
        <v/>
      </c>
      <c r="DJ66" s="6" t="str">
        <f t="shared" si="83"/>
        <v/>
      </c>
      <c r="DK66" s="6" t="str">
        <f t="shared" si="84"/>
        <v/>
      </c>
      <c r="DL66" s="6" t="str">
        <f t="shared" si="85"/>
        <v/>
      </c>
      <c r="DM66" s="6" t="str">
        <f t="shared" si="86"/>
        <v/>
      </c>
      <c r="DN66" s="6" t="str">
        <f t="shared" si="87"/>
        <v/>
      </c>
      <c r="DO66" s="6" t="str">
        <f t="shared" si="88"/>
        <v/>
      </c>
      <c r="DP66" s="6" t="str">
        <f t="shared" si="89"/>
        <v/>
      </c>
      <c r="DQ66" s="6" t="str">
        <f t="shared" si="90"/>
        <v/>
      </c>
    </row>
    <row r="67" spans="1:121" x14ac:dyDescent="0.25">
      <c r="A67" s="9">
        <v>60</v>
      </c>
      <c r="B67" s="1"/>
      <c r="C67" s="1"/>
      <c r="D67" s="1"/>
      <c r="E67" s="1"/>
      <c r="F67" s="1"/>
      <c r="G67" s="1"/>
      <c r="H67" s="1"/>
      <c r="I67" s="1"/>
      <c r="J67" s="2" t="str">
        <f t="shared" si="0"/>
        <v/>
      </c>
      <c r="K67" s="3" t="str">
        <f t="shared" si="1"/>
        <v/>
      </c>
      <c r="L67" s="4" t="str">
        <f t="shared" si="2"/>
        <v/>
      </c>
      <c r="M67" s="4" t="str">
        <f t="shared" si="3"/>
        <v/>
      </c>
      <c r="N67" s="5" t="str">
        <f t="shared" si="4"/>
        <v/>
      </c>
      <c r="O67" s="6" t="str">
        <f>IF(J67="OK",(AX67*Forudsætninger!$B$7+BD67*Forudsætninger!$C$7+BJ67*Forudsætninger!$D$7+BP67*Forudsætninger!$E$7+BV67*Forudsætninger!$F$7+CB67*Forudsætninger!$G$7+CH67*Forudsætninger!$H$7+CN67*Forudsætninger!$I$7+CT67*Forudsætninger!$J$7+CZ67*Forudsætninger!$K$7+DF67*Forudsætninger!$L$7+DL67*Forudsætninger!$M$7)/SUM(Forudsætninger!$B$7:$M$7),"")</f>
        <v/>
      </c>
      <c r="P67" s="6" t="str">
        <f>IF(J67="OK",(AY67*Forudsætninger!$B$7+BE67*Forudsætninger!$C$7+BK67*Forudsætninger!$D$7+BQ67*Forudsætninger!$E$7+BW67*Forudsætninger!$F$7+CC67*Forudsætninger!$G$7+CI67*Forudsætninger!$H$7+CO67*Forudsætninger!$I$7+CU67*Forudsætninger!$J$7+DA67*Forudsætninger!$K$7+DG67*Forudsætninger!$L$7+DM67*Forudsætninger!$M$7)/SUM(Forudsætninger!$B$7:$M$7),"")</f>
        <v/>
      </c>
      <c r="Q67" s="6" t="str">
        <f>IF(J67="OK",(AZ67*Forudsætninger!$B$7+BF67*Forudsætninger!$C$7+BL67*Forudsætninger!$D$7+BR67*Forudsætninger!$E$7+BX67*Forudsætninger!$F$7+CD67*Forudsætninger!$G$7+CJ67*Forudsætninger!$H$7+CP67*Forudsætninger!$I$7+CV67*Forudsætninger!$J$7+DB67*Forudsætninger!$K$7+DH67*Forudsætninger!$L$7+DN67*Forudsætninger!$M$7)/SUM(Forudsætninger!$B$7:$M$7),"")</f>
        <v/>
      </c>
      <c r="R67" s="6" t="str">
        <f>IF(J67="OK",(BA67*Forudsætninger!$B$7+BG67*Forudsætninger!$C$7+BM67*Forudsætninger!$D$7+BS67*Forudsætninger!$E$7+BY67*Forudsætninger!$F$7+CE67*Forudsætninger!$G$7+CK67*Forudsætninger!$H$7+CQ67*Forudsætninger!$I$7+CW67*Forudsætninger!$J$7+DC67*Forudsætninger!$K$7+DI67*Forudsætninger!$L$7+DO67*Forudsætninger!$M$7)/SUM(Forudsætninger!$B$7:$M$7),"")</f>
        <v/>
      </c>
      <c r="S67" s="6" t="str">
        <f>IF(J67="OK",(BB67*Forudsætninger!$B$7+BH67*Forudsætninger!$C$7+BN67*Forudsætninger!$D$7+BT67*Forudsætninger!$E$7+BZ67*Forudsætninger!$F$7+CF67*Forudsætninger!$G$7+CL67*Forudsætninger!$H$7+CR67*Forudsætninger!$I$7+CX67*Forudsætninger!$J$7+DD67*Forudsætninger!$K$7+DJ67*Forudsætninger!$L$7+DP67*Forudsætninger!$M$7)/SUM(Forudsætninger!$B$7:$M$7),"")</f>
        <v/>
      </c>
      <c r="T67" s="6" t="str">
        <f>IF(J67="OK",(BC67*Forudsætninger!$B$7+BI67*Forudsætninger!$C$7+BO67*Forudsætninger!$D$7+BU67*Forudsætninger!$E$7+CA67*Forudsætninger!$F$7+CG67*Forudsætninger!$G$7+CM67*Forudsætninger!$H$7+CS67*Forudsætninger!$I$7+CY67*Forudsætninger!$J$7+DE67*Forudsætninger!$K$7+DK67*Forudsætninger!$L$7+DQ67*Forudsætninger!$M$7)/SUM(Forudsætninger!$B$7:$M$7),"")</f>
        <v/>
      </c>
      <c r="U67" s="7" t="str">
        <f>IF(AND(K67="OK",J67="OK"),(O67*3+P67*2+Q67-R67-S67*2-T67*3)*I67*SUM(Forudsætninger!$B$7:$M$7),"")</f>
        <v/>
      </c>
      <c r="V67" s="49" t="str">
        <f t="shared" si="5"/>
        <v/>
      </c>
      <c r="W67" s="49" t="str">
        <f t="shared" si="6"/>
        <v/>
      </c>
      <c r="X67" s="49" t="str">
        <f t="shared" si="7"/>
        <v/>
      </c>
      <c r="Y67" s="49" t="str">
        <f t="shared" si="8"/>
        <v/>
      </c>
      <c r="Z67" s="49" t="str">
        <f t="shared" si="9"/>
        <v/>
      </c>
      <c r="AA67" s="49" t="str">
        <f t="shared" si="10"/>
        <v/>
      </c>
      <c r="AB67" s="49" t="str">
        <f t="shared" si="11"/>
        <v/>
      </c>
      <c r="AC67" s="49" t="str">
        <f t="shared" si="12"/>
        <v/>
      </c>
      <c r="AD67" s="49" t="str">
        <f t="shared" si="13"/>
        <v/>
      </c>
      <c r="AE67" s="49" t="str">
        <f t="shared" si="14"/>
        <v/>
      </c>
      <c r="AF67" s="49" t="str">
        <f t="shared" si="15"/>
        <v/>
      </c>
      <c r="AG67" s="49" t="str">
        <f t="shared" si="16"/>
        <v/>
      </c>
      <c r="AJ67" s="18">
        <f t="shared" si="17"/>
        <v>0</v>
      </c>
      <c r="AK67" s="18">
        <f t="shared" si="18"/>
        <v>0</v>
      </c>
      <c r="AL67" s="18" t="str">
        <f>IF($J67="OK",$AJ67+$AK67-5.5993*($G67*Forudsætninger!B64+$H67*Forudsætninger!B65)/3600,"")</f>
        <v/>
      </c>
      <c r="AM67" s="18" t="str">
        <f>IF($J67="OK",$AJ67+$AK67-5.5993*($G67*Forudsætninger!C64+$H67*Forudsætninger!C65)/3600,"")</f>
        <v/>
      </c>
      <c r="AN67" s="18" t="str">
        <f>IF($J67="OK",$AJ67+$AK67-5.5993*($G67*Forudsætninger!D64+$H67*Forudsætninger!D65)/3600,"")</f>
        <v/>
      </c>
      <c r="AO67" s="18" t="str">
        <f>IF($J67="OK",$AJ67+$AK67-5.5993*($G67*Forudsætninger!E64+$H67*Forudsætninger!E65)/3600,"")</f>
        <v/>
      </c>
      <c r="AP67" s="18" t="str">
        <f>IF($J67="OK",$AJ67+$AK67-5.5993*($G67*Forudsætninger!F64+$H67*Forudsætninger!F65)/3600,"")</f>
        <v/>
      </c>
      <c r="AQ67" s="18" t="str">
        <f>IF($J67="OK",$AJ67+$AK67-5.5993*($G67*Forudsætninger!G64+$H67*Forudsætninger!G65)/3600,"")</f>
        <v/>
      </c>
      <c r="AR67" s="18" t="str">
        <f>IF($J67="OK",$AJ67+$AK67-5.5993*($G67*Forudsætninger!H64+$H67*Forudsætninger!H65)/3600,"")</f>
        <v/>
      </c>
      <c r="AS67" s="18" t="str">
        <f>IF($J67="OK",$AJ67+$AK67-5.5993*($G67*Forudsætninger!I64+$H67*Forudsætninger!I65)/3600,"")</f>
        <v/>
      </c>
      <c r="AT67" s="18" t="str">
        <f>IF($J67="OK",$AJ67+$AK67-5.5993*($G67*Forudsætninger!J64+$H67*Forudsætninger!J65)/3600,"")</f>
        <v/>
      </c>
      <c r="AU67" s="18" t="str">
        <f>IF($J67="OK",$AJ67+$AK67-5.5993*($G67*Forudsætninger!K64+$H67*Forudsætninger!K65)/3600,"")</f>
        <v/>
      </c>
      <c r="AV67" s="18" t="str">
        <f>IF($J67="OK",$AJ67+$AK67-5.5993*($G67*Forudsætninger!L64+$H67*Forudsætninger!L65)/3600,"")</f>
        <v/>
      </c>
      <c r="AW67" s="18" t="str">
        <f>IF($J67="OK",$AJ67+$AK67-5.5993*($G67*Forudsætninger!M64+$H67*Forudsætninger!M65)/3600,"")</f>
        <v/>
      </c>
      <c r="AX67" s="6" t="str">
        <f t="shared" si="19"/>
        <v/>
      </c>
      <c r="AY67" s="6" t="str">
        <f t="shared" si="20"/>
        <v/>
      </c>
      <c r="AZ67" s="6" t="str">
        <f t="shared" si="21"/>
        <v/>
      </c>
      <c r="BA67" s="6" t="str">
        <f t="shared" si="22"/>
        <v/>
      </c>
      <c r="BB67" s="6" t="str">
        <f t="shared" si="23"/>
        <v/>
      </c>
      <c r="BC67" s="6" t="str">
        <f t="shared" si="24"/>
        <v/>
      </c>
      <c r="BD67" s="6" t="str">
        <f t="shared" si="25"/>
        <v/>
      </c>
      <c r="BE67" s="6" t="str">
        <f t="shared" si="26"/>
        <v/>
      </c>
      <c r="BF67" s="6" t="str">
        <f t="shared" si="27"/>
        <v/>
      </c>
      <c r="BG67" s="6" t="str">
        <f t="shared" si="28"/>
        <v/>
      </c>
      <c r="BH67" s="6" t="str">
        <f t="shared" si="29"/>
        <v/>
      </c>
      <c r="BI67" s="6" t="str">
        <f t="shared" si="30"/>
        <v/>
      </c>
      <c r="BJ67" s="6" t="str">
        <f t="shared" si="31"/>
        <v/>
      </c>
      <c r="BK67" s="6" t="str">
        <f t="shared" si="32"/>
        <v/>
      </c>
      <c r="BL67" s="6" t="str">
        <f t="shared" si="33"/>
        <v/>
      </c>
      <c r="BM67" s="6" t="str">
        <f t="shared" si="34"/>
        <v/>
      </c>
      <c r="BN67" s="6" t="str">
        <f t="shared" si="35"/>
        <v/>
      </c>
      <c r="BO67" s="6" t="str">
        <f t="shared" si="36"/>
        <v/>
      </c>
      <c r="BP67" s="6" t="str">
        <f t="shared" si="37"/>
        <v/>
      </c>
      <c r="BQ67" s="6" t="str">
        <f t="shared" si="38"/>
        <v/>
      </c>
      <c r="BR67" s="6" t="str">
        <f t="shared" si="39"/>
        <v/>
      </c>
      <c r="BS67" s="6" t="str">
        <f t="shared" si="40"/>
        <v/>
      </c>
      <c r="BT67" s="6" t="str">
        <f t="shared" si="41"/>
        <v/>
      </c>
      <c r="BU67" s="6" t="str">
        <f t="shared" si="42"/>
        <v/>
      </c>
      <c r="BV67" s="6" t="str">
        <f t="shared" si="43"/>
        <v/>
      </c>
      <c r="BW67" s="6" t="str">
        <f t="shared" si="44"/>
        <v/>
      </c>
      <c r="BX67" s="6" t="str">
        <f t="shared" si="45"/>
        <v/>
      </c>
      <c r="BY67" s="6" t="str">
        <f t="shared" si="46"/>
        <v/>
      </c>
      <c r="BZ67" s="6" t="str">
        <f t="shared" si="47"/>
        <v/>
      </c>
      <c r="CA67" s="6" t="str">
        <f t="shared" si="48"/>
        <v/>
      </c>
      <c r="CB67" s="6" t="str">
        <f t="shared" si="49"/>
        <v/>
      </c>
      <c r="CC67" s="6" t="str">
        <f t="shared" si="50"/>
        <v/>
      </c>
      <c r="CD67" s="6" t="str">
        <f t="shared" si="51"/>
        <v/>
      </c>
      <c r="CE67" s="6" t="str">
        <f t="shared" si="52"/>
        <v/>
      </c>
      <c r="CF67" s="6" t="str">
        <f t="shared" si="53"/>
        <v/>
      </c>
      <c r="CG67" s="6" t="str">
        <f t="shared" si="54"/>
        <v/>
      </c>
      <c r="CH67" s="6" t="str">
        <f t="shared" si="55"/>
        <v/>
      </c>
      <c r="CI67" s="6" t="str">
        <f t="shared" si="56"/>
        <v/>
      </c>
      <c r="CJ67" s="6" t="str">
        <f t="shared" si="57"/>
        <v/>
      </c>
      <c r="CK67" s="6" t="str">
        <f t="shared" si="58"/>
        <v/>
      </c>
      <c r="CL67" s="6" t="str">
        <f t="shared" si="59"/>
        <v/>
      </c>
      <c r="CM67" s="6" t="str">
        <f t="shared" si="60"/>
        <v/>
      </c>
      <c r="CN67" s="6" t="str">
        <f t="shared" si="61"/>
        <v/>
      </c>
      <c r="CO67" s="6" t="str">
        <f t="shared" si="62"/>
        <v/>
      </c>
      <c r="CP67" s="6" t="str">
        <f t="shared" si="63"/>
        <v/>
      </c>
      <c r="CQ67" s="6" t="str">
        <f t="shared" si="64"/>
        <v/>
      </c>
      <c r="CR67" s="6" t="str">
        <f t="shared" si="65"/>
        <v/>
      </c>
      <c r="CS67" s="6" t="str">
        <f t="shared" si="66"/>
        <v/>
      </c>
      <c r="CT67" s="6" t="str">
        <f t="shared" si="67"/>
        <v/>
      </c>
      <c r="CU67" s="6" t="str">
        <f t="shared" si="68"/>
        <v/>
      </c>
      <c r="CV67" s="6" t="str">
        <f t="shared" si="69"/>
        <v/>
      </c>
      <c r="CW67" s="6" t="str">
        <f t="shared" si="70"/>
        <v/>
      </c>
      <c r="CX67" s="6" t="str">
        <f t="shared" si="71"/>
        <v/>
      </c>
      <c r="CY67" s="6" t="str">
        <f t="shared" si="72"/>
        <v/>
      </c>
      <c r="CZ67" s="6" t="str">
        <f t="shared" si="73"/>
        <v/>
      </c>
      <c r="DA67" s="6" t="str">
        <f t="shared" si="74"/>
        <v/>
      </c>
      <c r="DB67" s="6" t="str">
        <f t="shared" si="75"/>
        <v/>
      </c>
      <c r="DC67" s="6" t="str">
        <f t="shared" si="76"/>
        <v/>
      </c>
      <c r="DD67" s="6" t="str">
        <f t="shared" si="77"/>
        <v/>
      </c>
      <c r="DE67" s="6" t="str">
        <f t="shared" si="78"/>
        <v/>
      </c>
      <c r="DF67" s="6" t="str">
        <f t="shared" si="79"/>
        <v/>
      </c>
      <c r="DG67" s="6" t="str">
        <f t="shared" si="80"/>
        <v/>
      </c>
      <c r="DH67" s="6" t="str">
        <f t="shared" si="81"/>
        <v/>
      </c>
      <c r="DI67" s="6" t="str">
        <f t="shared" si="82"/>
        <v/>
      </c>
      <c r="DJ67" s="6" t="str">
        <f t="shared" si="83"/>
        <v/>
      </c>
      <c r="DK67" s="6" t="str">
        <f t="shared" si="84"/>
        <v/>
      </c>
      <c r="DL67" s="6" t="str">
        <f t="shared" si="85"/>
        <v/>
      </c>
      <c r="DM67" s="6" t="str">
        <f t="shared" si="86"/>
        <v/>
      </c>
      <c r="DN67" s="6" t="str">
        <f t="shared" si="87"/>
        <v/>
      </c>
      <c r="DO67" s="6" t="str">
        <f t="shared" si="88"/>
        <v/>
      </c>
      <c r="DP67" s="6" t="str">
        <f t="shared" si="89"/>
        <v/>
      </c>
      <c r="DQ67" s="6" t="str">
        <f t="shared" si="90"/>
        <v/>
      </c>
    </row>
    <row r="68" spans="1:121" x14ac:dyDescent="0.25">
      <c r="A68" s="9">
        <v>61</v>
      </c>
      <c r="B68" s="1"/>
      <c r="C68" s="1"/>
      <c r="D68" s="1"/>
      <c r="E68" s="1"/>
      <c r="F68" s="1"/>
      <c r="G68" s="1"/>
      <c r="H68" s="1"/>
      <c r="I68" s="1"/>
      <c r="J68" s="2" t="str">
        <f t="shared" si="0"/>
        <v/>
      </c>
      <c r="K68" s="3" t="str">
        <f t="shared" si="1"/>
        <v/>
      </c>
      <c r="L68" s="4" t="str">
        <f t="shared" si="2"/>
        <v/>
      </c>
      <c r="M68" s="4" t="str">
        <f t="shared" si="3"/>
        <v/>
      </c>
      <c r="N68" s="5" t="str">
        <f t="shared" si="4"/>
        <v/>
      </c>
      <c r="O68" s="6" t="str">
        <f>IF(J68="OK",(AX68*Forudsætninger!$B$7+BD68*Forudsætninger!$C$7+BJ68*Forudsætninger!$D$7+BP68*Forudsætninger!$E$7+BV68*Forudsætninger!$F$7+CB68*Forudsætninger!$G$7+CH68*Forudsætninger!$H$7+CN68*Forudsætninger!$I$7+CT68*Forudsætninger!$J$7+CZ68*Forudsætninger!$K$7+DF68*Forudsætninger!$L$7+DL68*Forudsætninger!$M$7)/SUM(Forudsætninger!$B$7:$M$7),"")</f>
        <v/>
      </c>
      <c r="P68" s="6" t="str">
        <f>IF(J68="OK",(AY68*Forudsætninger!$B$7+BE68*Forudsætninger!$C$7+BK68*Forudsætninger!$D$7+BQ68*Forudsætninger!$E$7+BW68*Forudsætninger!$F$7+CC68*Forudsætninger!$G$7+CI68*Forudsætninger!$H$7+CO68*Forudsætninger!$I$7+CU68*Forudsætninger!$J$7+DA68*Forudsætninger!$K$7+DG68*Forudsætninger!$L$7+DM68*Forudsætninger!$M$7)/SUM(Forudsætninger!$B$7:$M$7),"")</f>
        <v/>
      </c>
      <c r="Q68" s="6" t="str">
        <f>IF(J68="OK",(AZ68*Forudsætninger!$B$7+BF68*Forudsætninger!$C$7+BL68*Forudsætninger!$D$7+BR68*Forudsætninger!$E$7+BX68*Forudsætninger!$F$7+CD68*Forudsætninger!$G$7+CJ68*Forudsætninger!$H$7+CP68*Forudsætninger!$I$7+CV68*Forudsætninger!$J$7+DB68*Forudsætninger!$K$7+DH68*Forudsætninger!$L$7+DN68*Forudsætninger!$M$7)/SUM(Forudsætninger!$B$7:$M$7),"")</f>
        <v/>
      </c>
      <c r="R68" s="6" t="str">
        <f>IF(J68="OK",(BA68*Forudsætninger!$B$7+BG68*Forudsætninger!$C$7+BM68*Forudsætninger!$D$7+BS68*Forudsætninger!$E$7+BY68*Forudsætninger!$F$7+CE68*Forudsætninger!$G$7+CK68*Forudsætninger!$H$7+CQ68*Forudsætninger!$I$7+CW68*Forudsætninger!$J$7+DC68*Forudsætninger!$K$7+DI68*Forudsætninger!$L$7+DO68*Forudsætninger!$M$7)/SUM(Forudsætninger!$B$7:$M$7),"")</f>
        <v/>
      </c>
      <c r="S68" s="6" t="str">
        <f>IF(J68="OK",(BB68*Forudsætninger!$B$7+BH68*Forudsætninger!$C$7+BN68*Forudsætninger!$D$7+BT68*Forudsætninger!$E$7+BZ68*Forudsætninger!$F$7+CF68*Forudsætninger!$G$7+CL68*Forudsætninger!$H$7+CR68*Forudsætninger!$I$7+CX68*Forudsætninger!$J$7+DD68*Forudsætninger!$K$7+DJ68*Forudsætninger!$L$7+DP68*Forudsætninger!$M$7)/SUM(Forudsætninger!$B$7:$M$7),"")</f>
        <v/>
      </c>
      <c r="T68" s="6" t="str">
        <f>IF(J68="OK",(BC68*Forudsætninger!$B$7+BI68*Forudsætninger!$C$7+BO68*Forudsætninger!$D$7+BU68*Forudsætninger!$E$7+CA68*Forudsætninger!$F$7+CG68*Forudsætninger!$G$7+CM68*Forudsætninger!$H$7+CS68*Forudsætninger!$I$7+CY68*Forudsætninger!$J$7+DE68*Forudsætninger!$K$7+DK68*Forudsætninger!$L$7+DQ68*Forudsætninger!$M$7)/SUM(Forudsætninger!$B$7:$M$7),"")</f>
        <v/>
      </c>
      <c r="U68" s="7" t="str">
        <f>IF(AND(K68="OK",J68="OK"),(O68*3+P68*2+Q68-R68-S68*2-T68*3)*I68*SUM(Forudsætninger!$B$7:$M$7),"")</f>
        <v/>
      </c>
      <c r="V68" s="49" t="str">
        <f t="shared" si="5"/>
        <v/>
      </c>
      <c r="W68" s="49" t="str">
        <f t="shared" si="6"/>
        <v/>
      </c>
      <c r="X68" s="49" t="str">
        <f t="shared" si="7"/>
        <v/>
      </c>
      <c r="Y68" s="49" t="str">
        <f t="shared" si="8"/>
        <v/>
      </c>
      <c r="Z68" s="49" t="str">
        <f t="shared" si="9"/>
        <v/>
      </c>
      <c r="AA68" s="49" t="str">
        <f t="shared" si="10"/>
        <v/>
      </c>
      <c r="AB68" s="49" t="str">
        <f t="shared" si="11"/>
        <v/>
      </c>
      <c r="AC68" s="49" t="str">
        <f t="shared" si="12"/>
        <v/>
      </c>
      <c r="AD68" s="49" t="str">
        <f t="shared" si="13"/>
        <v/>
      </c>
      <c r="AE68" s="49" t="str">
        <f t="shared" si="14"/>
        <v/>
      </c>
      <c r="AF68" s="49" t="str">
        <f t="shared" si="15"/>
        <v/>
      </c>
      <c r="AG68" s="49" t="str">
        <f t="shared" si="16"/>
        <v/>
      </c>
      <c r="AJ68" s="18">
        <f t="shared" si="17"/>
        <v>0</v>
      </c>
      <c r="AK68" s="18">
        <f t="shared" si="18"/>
        <v>0</v>
      </c>
      <c r="AL68" s="18" t="str">
        <f>IF($J68="OK",$AJ68+$AK68-5.5993*($G68*Forudsætninger!B65+$H68*Forudsætninger!B66)/3600,"")</f>
        <v/>
      </c>
      <c r="AM68" s="18" t="str">
        <f>IF($J68="OK",$AJ68+$AK68-5.5993*($G68*Forudsætninger!C65+$H68*Forudsætninger!C66)/3600,"")</f>
        <v/>
      </c>
      <c r="AN68" s="18" t="str">
        <f>IF($J68="OK",$AJ68+$AK68-5.5993*($G68*Forudsætninger!D65+$H68*Forudsætninger!D66)/3600,"")</f>
        <v/>
      </c>
      <c r="AO68" s="18" t="str">
        <f>IF($J68="OK",$AJ68+$AK68-5.5993*($G68*Forudsætninger!E65+$H68*Forudsætninger!E66)/3600,"")</f>
        <v/>
      </c>
      <c r="AP68" s="18" t="str">
        <f>IF($J68="OK",$AJ68+$AK68-5.5993*($G68*Forudsætninger!F65+$H68*Forudsætninger!F66)/3600,"")</f>
        <v/>
      </c>
      <c r="AQ68" s="18" t="str">
        <f>IF($J68="OK",$AJ68+$AK68-5.5993*($G68*Forudsætninger!G65+$H68*Forudsætninger!G66)/3600,"")</f>
        <v/>
      </c>
      <c r="AR68" s="18" t="str">
        <f>IF($J68="OK",$AJ68+$AK68-5.5993*($G68*Forudsætninger!H65+$H68*Forudsætninger!H66)/3600,"")</f>
        <v/>
      </c>
      <c r="AS68" s="18" t="str">
        <f>IF($J68="OK",$AJ68+$AK68-5.5993*($G68*Forudsætninger!I65+$H68*Forudsætninger!I66)/3600,"")</f>
        <v/>
      </c>
      <c r="AT68" s="18" t="str">
        <f>IF($J68="OK",$AJ68+$AK68-5.5993*($G68*Forudsætninger!J65+$H68*Forudsætninger!J66)/3600,"")</f>
        <v/>
      </c>
      <c r="AU68" s="18" t="str">
        <f>IF($J68="OK",$AJ68+$AK68-5.5993*($G68*Forudsætninger!K65+$H68*Forudsætninger!K66)/3600,"")</f>
        <v/>
      </c>
      <c r="AV68" s="18" t="str">
        <f>IF($J68="OK",$AJ68+$AK68-5.5993*($G68*Forudsætninger!L65+$H68*Forudsætninger!L66)/3600,"")</f>
        <v/>
      </c>
      <c r="AW68" s="18" t="str">
        <f>IF($J68="OK",$AJ68+$AK68-5.5993*($G68*Forudsætninger!M65+$H68*Forudsætninger!M66)/3600,"")</f>
        <v/>
      </c>
      <c r="AX68" s="6" t="str">
        <f t="shared" si="19"/>
        <v/>
      </c>
      <c r="AY68" s="6" t="str">
        <f t="shared" si="20"/>
        <v/>
      </c>
      <c r="AZ68" s="6" t="str">
        <f t="shared" si="21"/>
        <v/>
      </c>
      <c r="BA68" s="6" t="str">
        <f t="shared" si="22"/>
        <v/>
      </c>
      <c r="BB68" s="6" t="str">
        <f t="shared" si="23"/>
        <v/>
      </c>
      <c r="BC68" s="6" t="str">
        <f t="shared" si="24"/>
        <v/>
      </c>
      <c r="BD68" s="6" t="str">
        <f t="shared" si="25"/>
        <v/>
      </c>
      <c r="BE68" s="6" t="str">
        <f t="shared" si="26"/>
        <v/>
      </c>
      <c r="BF68" s="6" t="str">
        <f t="shared" si="27"/>
        <v/>
      </c>
      <c r="BG68" s="6" t="str">
        <f t="shared" si="28"/>
        <v/>
      </c>
      <c r="BH68" s="6" t="str">
        <f t="shared" si="29"/>
        <v/>
      </c>
      <c r="BI68" s="6" t="str">
        <f t="shared" si="30"/>
        <v/>
      </c>
      <c r="BJ68" s="6" t="str">
        <f t="shared" si="31"/>
        <v/>
      </c>
      <c r="BK68" s="6" t="str">
        <f t="shared" si="32"/>
        <v/>
      </c>
      <c r="BL68" s="6" t="str">
        <f t="shared" si="33"/>
        <v/>
      </c>
      <c r="BM68" s="6" t="str">
        <f t="shared" si="34"/>
        <v/>
      </c>
      <c r="BN68" s="6" t="str">
        <f t="shared" si="35"/>
        <v/>
      </c>
      <c r="BO68" s="6" t="str">
        <f t="shared" si="36"/>
        <v/>
      </c>
      <c r="BP68" s="6" t="str">
        <f t="shared" si="37"/>
        <v/>
      </c>
      <c r="BQ68" s="6" t="str">
        <f t="shared" si="38"/>
        <v/>
      </c>
      <c r="BR68" s="6" t="str">
        <f t="shared" si="39"/>
        <v/>
      </c>
      <c r="BS68" s="6" t="str">
        <f t="shared" si="40"/>
        <v/>
      </c>
      <c r="BT68" s="6" t="str">
        <f t="shared" si="41"/>
        <v/>
      </c>
      <c r="BU68" s="6" t="str">
        <f t="shared" si="42"/>
        <v/>
      </c>
      <c r="BV68" s="6" t="str">
        <f t="shared" si="43"/>
        <v/>
      </c>
      <c r="BW68" s="6" t="str">
        <f t="shared" si="44"/>
        <v/>
      </c>
      <c r="BX68" s="6" t="str">
        <f t="shared" si="45"/>
        <v/>
      </c>
      <c r="BY68" s="6" t="str">
        <f t="shared" si="46"/>
        <v/>
      </c>
      <c r="BZ68" s="6" t="str">
        <f t="shared" si="47"/>
        <v/>
      </c>
      <c r="CA68" s="6" t="str">
        <f t="shared" si="48"/>
        <v/>
      </c>
      <c r="CB68" s="6" t="str">
        <f t="shared" si="49"/>
        <v/>
      </c>
      <c r="CC68" s="6" t="str">
        <f t="shared" si="50"/>
        <v/>
      </c>
      <c r="CD68" s="6" t="str">
        <f t="shared" si="51"/>
        <v/>
      </c>
      <c r="CE68" s="6" t="str">
        <f t="shared" si="52"/>
        <v/>
      </c>
      <c r="CF68" s="6" t="str">
        <f t="shared" si="53"/>
        <v/>
      </c>
      <c r="CG68" s="6" t="str">
        <f t="shared" si="54"/>
        <v/>
      </c>
      <c r="CH68" s="6" t="str">
        <f t="shared" si="55"/>
        <v/>
      </c>
      <c r="CI68" s="6" t="str">
        <f t="shared" si="56"/>
        <v/>
      </c>
      <c r="CJ68" s="6" t="str">
        <f t="shared" si="57"/>
        <v/>
      </c>
      <c r="CK68" s="6" t="str">
        <f t="shared" si="58"/>
        <v/>
      </c>
      <c r="CL68" s="6" t="str">
        <f t="shared" si="59"/>
        <v/>
      </c>
      <c r="CM68" s="6" t="str">
        <f t="shared" si="60"/>
        <v/>
      </c>
      <c r="CN68" s="6" t="str">
        <f t="shared" si="61"/>
        <v/>
      </c>
      <c r="CO68" s="6" t="str">
        <f t="shared" si="62"/>
        <v/>
      </c>
      <c r="CP68" s="6" t="str">
        <f t="shared" si="63"/>
        <v/>
      </c>
      <c r="CQ68" s="6" t="str">
        <f t="shared" si="64"/>
        <v/>
      </c>
      <c r="CR68" s="6" t="str">
        <f t="shared" si="65"/>
        <v/>
      </c>
      <c r="CS68" s="6" t="str">
        <f t="shared" si="66"/>
        <v/>
      </c>
      <c r="CT68" s="6" t="str">
        <f t="shared" si="67"/>
        <v/>
      </c>
      <c r="CU68" s="6" t="str">
        <f t="shared" si="68"/>
        <v/>
      </c>
      <c r="CV68" s="6" t="str">
        <f t="shared" si="69"/>
        <v/>
      </c>
      <c r="CW68" s="6" t="str">
        <f t="shared" si="70"/>
        <v/>
      </c>
      <c r="CX68" s="6" t="str">
        <f t="shared" si="71"/>
        <v/>
      </c>
      <c r="CY68" s="6" t="str">
        <f t="shared" si="72"/>
        <v/>
      </c>
      <c r="CZ68" s="6" t="str">
        <f t="shared" si="73"/>
        <v/>
      </c>
      <c r="DA68" s="6" t="str">
        <f t="shared" si="74"/>
        <v/>
      </c>
      <c r="DB68" s="6" t="str">
        <f t="shared" si="75"/>
        <v/>
      </c>
      <c r="DC68" s="6" t="str">
        <f t="shared" si="76"/>
        <v/>
      </c>
      <c r="DD68" s="6" t="str">
        <f t="shared" si="77"/>
        <v/>
      </c>
      <c r="DE68" s="6" t="str">
        <f t="shared" si="78"/>
        <v/>
      </c>
      <c r="DF68" s="6" t="str">
        <f t="shared" si="79"/>
        <v/>
      </c>
      <c r="DG68" s="6" t="str">
        <f t="shared" si="80"/>
        <v/>
      </c>
      <c r="DH68" s="6" t="str">
        <f t="shared" si="81"/>
        <v/>
      </c>
      <c r="DI68" s="6" t="str">
        <f t="shared" si="82"/>
        <v/>
      </c>
      <c r="DJ68" s="6" t="str">
        <f t="shared" si="83"/>
        <v/>
      </c>
      <c r="DK68" s="6" t="str">
        <f t="shared" si="84"/>
        <v/>
      </c>
      <c r="DL68" s="6" t="str">
        <f t="shared" si="85"/>
        <v/>
      </c>
      <c r="DM68" s="6" t="str">
        <f t="shared" si="86"/>
        <v/>
      </c>
      <c r="DN68" s="6" t="str">
        <f t="shared" si="87"/>
        <v/>
      </c>
      <c r="DO68" s="6" t="str">
        <f t="shared" si="88"/>
        <v/>
      </c>
      <c r="DP68" s="6" t="str">
        <f t="shared" si="89"/>
        <v/>
      </c>
      <c r="DQ68" s="6" t="str">
        <f t="shared" si="90"/>
        <v/>
      </c>
    </row>
    <row r="69" spans="1:121" x14ac:dyDescent="0.25">
      <c r="A69" s="9">
        <v>62</v>
      </c>
      <c r="B69" s="1"/>
      <c r="C69" s="1"/>
      <c r="D69" s="1"/>
      <c r="E69" s="1"/>
      <c r="F69" s="1"/>
      <c r="G69" s="1"/>
      <c r="H69" s="1"/>
      <c r="I69" s="1"/>
      <c r="J69" s="2" t="str">
        <f t="shared" si="0"/>
        <v/>
      </c>
      <c r="K69" s="3" t="str">
        <f t="shared" si="1"/>
        <v/>
      </c>
      <c r="L69" s="4" t="str">
        <f t="shared" si="2"/>
        <v/>
      </c>
      <c r="M69" s="4" t="str">
        <f t="shared" si="3"/>
        <v/>
      </c>
      <c r="N69" s="5" t="str">
        <f t="shared" si="4"/>
        <v/>
      </c>
      <c r="O69" s="6" t="str">
        <f>IF(J69="OK",(AX69*Forudsætninger!$B$7+BD69*Forudsætninger!$C$7+BJ69*Forudsætninger!$D$7+BP69*Forudsætninger!$E$7+BV69*Forudsætninger!$F$7+CB69*Forudsætninger!$G$7+CH69*Forudsætninger!$H$7+CN69*Forudsætninger!$I$7+CT69*Forudsætninger!$J$7+CZ69*Forudsætninger!$K$7+DF69*Forudsætninger!$L$7+DL69*Forudsætninger!$M$7)/SUM(Forudsætninger!$B$7:$M$7),"")</f>
        <v/>
      </c>
      <c r="P69" s="6" t="str">
        <f>IF(J69="OK",(AY69*Forudsætninger!$B$7+BE69*Forudsætninger!$C$7+BK69*Forudsætninger!$D$7+BQ69*Forudsætninger!$E$7+BW69*Forudsætninger!$F$7+CC69*Forudsætninger!$G$7+CI69*Forudsætninger!$H$7+CO69*Forudsætninger!$I$7+CU69*Forudsætninger!$J$7+DA69*Forudsætninger!$K$7+DG69*Forudsætninger!$L$7+DM69*Forudsætninger!$M$7)/SUM(Forudsætninger!$B$7:$M$7),"")</f>
        <v/>
      </c>
      <c r="Q69" s="6" t="str">
        <f>IF(J69="OK",(AZ69*Forudsætninger!$B$7+BF69*Forudsætninger!$C$7+BL69*Forudsætninger!$D$7+BR69*Forudsætninger!$E$7+BX69*Forudsætninger!$F$7+CD69*Forudsætninger!$G$7+CJ69*Forudsætninger!$H$7+CP69*Forudsætninger!$I$7+CV69*Forudsætninger!$J$7+DB69*Forudsætninger!$K$7+DH69*Forudsætninger!$L$7+DN69*Forudsætninger!$M$7)/SUM(Forudsætninger!$B$7:$M$7),"")</f>
        <v/>
      </c>
      <c r="R69" s="6" t="str">
        <f>IF(J69="OK",(BA69*Forudsætninger!$B$7+BG69*Forudsætninger!$C$7+BM69*Forudsætninger!$D$7+BS69*Forudsætninger!$E$7+BY69*Forudsætninger!$F$7+CE69*Forudsætninger!$G$7+CK69*Forudsætninger!$H$7+CQ69*Forudsætninger!$I$7+CW69*Forudsætninger!$J$7+DC69*Forudsætninger!$K$7+DI69*Forudsætninger!$L$7+DO69*Forudsætninger!$M$7)/SUM(Forudsætninger!$B$7:$M$7),"")</f>
        <v/>
      </c>
      <c r="S69" s="6" t="str">
        <f>IF(J69="OK",(BB69*Forudsætninger!$B$7+BH69*Forudsætninger!$C$7+BN69*Forudsætninger!$D$7+BT69*Forudsætninger!$E$7+BZ69*Forudsætninger!$F$7+CF69*Forudsætninger!$G$7+CL69*Forudsætninger!$H$7+CR69*Forudsætninger!$I$7+CX69*Forudsætninger!$J$7+DD69*Forudsætninger!$K$7+DJ69*Forudsætninger!$L$7+DP69*Forudsætninger!$M$7)/SUM(Forudsætninger!$B$7:$M$7),"")</f>
        <v/>
      </c>
      <c r="T69" s="6" t="str">
        <f>IF(J69="OK",(BC69*Forudsætninger!$B$7+BI69*Forudsætninger!$C$7+BO69*Forudsætninger!$D$7+BU69*Forudsætninger!$E$7+CA69*Forudsætninger!$F$7+CG69*Forudsætninger!$G$7+CM69*Forudsætninger!$H$7+CS69*Forudsætninger!$I$7+CY69*Forudsætninger!$J$7+DE69*Forudsætninger!$K$7+DK69*Forudsætninger!$L$7+DQ69*Forudsætninger!$M$7)/SUM(Forudsætninger!$B$7:$M$7),"")</f>
        <v/>
      </c>
      <c r="U69" s="7" t="str">
        <f>IF(AND(K69="OK",J69="OK"),(O69*3+P69*2+Q69-R69-S69*2-T69*3)*I69*SUM(Forudsætninger!$B$7:$M$7),"")</f>
        <v/>
      </c>
      <c r="V69" s="49" t="str">
        <f t="shared" si="5"/>
        <v/>
      </c>
      <c r="W69" s="49" t="str">
        <f t="shared" si="6"/>
        <v/>
      </c>
      <c r="X69" s="49" t="str">
        <f t="shared" si="7"/>
        <v/>
      </c>
      <c r="Y69" s="49" t="str">
        <f t="shared" si="8"/>
        <v/>
      </c>
      <c r="Z69" s="49" t="str">
        <f t="shared" si="9"/>
        <v/>
      </c>
      <c r="AA69" s="49" t="str">
        <f t="shared" si="10"/>
        <v/>
      </c>
      <c r="AB69" s="49" t="str">
        <f t="shared" si="11"/>
        <v/>
      </c>
      <c r="AC69" s="49" t="str">
        <f t="shared" si="12"/>
        <v/>
      </c>
      <c r="AD69" s="49" t="str">
        <f t="shared" si="13"/>
        <v/>
      </c>
      <c r="AE69" s="49" t="str">
        <f t="shared" si="14"/>
        <v/>
      </c>
      <c r="AF69" s="49" t="str">
        <f t="shared" si="15"/>
        <v/>
      </c>
      <c r="AG69" s="49" t="str">
        <f t="shared" si="16"/>
        <v/>
      </c>
      <c r="AJ69" s="18">
        <f t="shared" si="17"/>
        <v>0</v>
      </c>
      <c r="AK69" s="18">
        <f t="shared" si="18"/>
        <v>0</v>
      </c>
      <c r="AL69" s="18" t="str">
        <f>IF($J69="OK",$AJ69+$AK69-5.5993*($G69*Forudsætninger!B66+$H69*Forudsætninger!B67)/3600,"")</f>
        <v/>
      </c>
      <c r="AM69" s="18" t="str">
        <f>IF($J69="OK",$AJ69+$AK69-5.5993*($G69*Forudsætninger!C66+$H69*Forudsætninger!C67)/3600,"")</f>
        <v/>
      </c>
      <c r="AN69" s="18" t="str">
        <f>IF($J69="OK",$AJ69+$AK69-5.5993*($G69*Forudsætninger!D66+$H69*Forudsætninger!D67)/3600,"")</f>
        <v/>
      </c>
      <c r="AO69" s="18" t="str">
        <f>IF($J69="OK",$AJ69+$AK69-5.5993*($G69*Forudsætninger!E66+$H69*Forudsætninger!E67)/3600,"")</f>
        <v/>
      </c>
      <c r="AP69" s="18" t="str">
        <f>IF($J69="OK",$AJ69+$AK69-5.5993*($G69*Forudsætninger!F66+$H69*Forudsætninger!F67)/3600,"")</f>
        <v/>
      </c>
      <c r="AQ69" s="18" t="str">
        <f>IF($J69="OK",$AJ69+$AK69-5.5993*($G69*Forudsætninger!G66+$H69*Forudsætninger!G67)/3600,"")</f>
        <v/>
      </c>
      <c r="AR69" s="18" t="str">
        <f>IF($J69="OK",$AJ69+$AK69-5.5993*($G69*Forudsætninger!H66+$H69*Forudsætninger!H67)/3600,"")</f>
        <v/>
      </c>
      <c r="AS69" s="18" t="str">
        <f>IF($J69="OK",$AJ69+$AK69-5.5993*($G69*Forudsætninger!I66+$H69*Forudsætninger!I67)/3600,"")</f>
        <v/>
      </c>
      <c r="AT69" s="18" t="str">
        <f>IF($J69="OK",$AJ69+$AK69-5.5993*($G69*Forudsætninger!J66+$H69*Forudsætninger!J67)/3600,"")</f>
        <v/>
      </c>
      <c r="AU69" s="18" t="str">
        <f>IF($J69="OK",$AJ69+$AK69-5.5993*($G69*Forudsætninger!K66+$H69*Forudsætninger!K67)/3600,"")</f>
        <v/>
      </c>
      <c r="AV69" s="18" t="str">
        <f>IF($J69="OK",$AJ69+$AK69-5.5993*($G69*Forudsætninger!L66+$H69*Forudsætninger!L67)/3600,"")</f>
        <v/>
      </c>
      <c r="AW69" s="18" t="str">
        <f>IF($J69="OK",$AJ69+$AK69-5.5993*($G69*Forudsætninger!M66+$H69*Forudsætninger!M67)/3600,"")</f>
        <v/>
      </c>
      <c r="AX69" s="6" t="str">
        <f t="shared" si="19"/>
        <v/>
      </c>
      <c r="AY69" s="6" t="str">
        <f t="shared" si="20"/>
        <v/>
      </c>
      <c r="AZ69" s="6" t="str">
        <f t="shared" si="21"/>
        <v/>
      </c>
      <c r="BA69" s="6" t="str">
        <f t="shared" si="22"/>
        <v/>
      </c>
      <c r="BB69" s="6" t="str">
        <f t="shared" si="23"/>
        <v/>
      </c>
      <c r="BC69" s="6" t="str">
        <f t="shared" si="24"/>
        <v/>
      </c>
      <c r="BD69" s="6" t="str">
        <f t="shared" si="25"/>
        <v/>
      </c>
      <c r="BE69" s="6" t="str">
        <f t="shared" si="26"/>
        <v/>
      </c>
      <c r="BF69" s="6" t="str">
        <f t="shared" si="27"/>
        <v/>
      </c>
      <c r="BG69" s="6" t="str">
        <f t="shared" si="28"/>
        <v/>
      </c>
      <c r="BH69" s="6" t="str">
        <f t="shared" si="29"/>
        <v/>
      </c>
      <c r="BI69" s="6" t="str">
        <f t="shared" si="30"/>
        <v/>
      </c>
      <c r="BJ69" s="6" t="str">
        <f t="shared" si="31"/>
        <v/>
      </c>
      <c r="BK69" s="6" t="str">
        <f t="shared" si="32"/>
        <v/>
      </c>
      <c r="BL69" s="6" t="str">
        <f t="shared" si="33"/>
        <v/>
      </c>
      <c r="BM69" s="6" t="str">
        <f t="shared" si="34"/>
        <v/>
      </c>
      <c r="BN69" s="6" t="str">
        <f t="shared" si="35"/>
        <v/>
      </c>
      <c r="BO69" s="6" t="str">
        <f t="shared" si="36"/>
        <v/>
      </c>
      <c r="BP69" s="6" t="str">
        <f t="shared" si="37"/>
        <v/>
      </c>
      <c r="BQ69" s="6" t="str">
        <f t="shared" si="38"/>
        <v/>
      </c>
      <c r="BR69" s="6" t="str">
        <f t="shared" si="39"/>
        <v/>
      </c>
      <c r="BS69" s="6" t="str">
        <f t="shared" si="40"/>
        <v/>
      </c>
      <c r="BT69" s="6" t="str">
        <f t="shared" si="41"/>
        <v/>
      </c>
      <c r="BU69" s="6" t="str">
        <f t="shared" si="42"/>
        <v/>
      </c>
      <c r="BV69" s="6" t="str">
        <f t="shared" si="43"/>
        <v/>
      </c>
      <c r="BW69" s="6" t="str">
        <f t="shared" si="44"/>
        <v/>
      </c>
      <c r="BX69" s="6" t="str">
        <f t="shared" si="45"/>
        <v/>
      </c>
      <c r="BY69" s="6" t="str">
        <f t="shared" si="46"/>
        <v/>
      </c>
      <c r="BZ69" s="6" t="str">
        <f t="shared" si="47"/>
        <v/>
      </c>
      <c r="CA69" s="6" t="str">
        <f t="shared" si="48"/>
        <v/>
      </c>
      <c r="CB69" s="6" t="str">
        <f t="shared" si="49"/>
        <v/>
      </c>
      <c r="CC69" s="6" t="str">
        <f t="shared" si="50"/>
        <v/>
      </c>
      <c r="CD69" s="6" t="str">
        <f t="shared" si="51"/>
        <v/>
      </c>
      <c r="CE69" s="6" t="str">
        <f t="shared" si="52"/>
        <v/>
      </c>
      <c r="CF69" s="6" t="str">
        <f t="shared" si="53"/>
        <v/>
      </c>
      <c r="CG69" s="6" t="str">
        <f t="shared" si="54"/>
        <v/>
      </c>
      <c r="CH69" s="6" t="str">
        <f t="shared" si="55"/>
        <v/>
      </c>
      <c r="CI69" s="6" t="str">
        <f t="shared" si="56"/>
        <v/>
      </c>
      <c r="CJ69" s="6" t="str">
        <f t="shared" si="57"/>
        <v/>
      </c>
      <c r="CK69" s="6" t="str">
        <f t="shared" si="58"/>
        <v/>
      </c>
      <c r="CL69" s="6" t="str">
        <f t="shared" si="59"/>
        <v/>
      </c>
      <c r="CM69" s="6" t="str">
        <f t="shared" si="60"/>
        <v/>
      </c>
      <c r="CN69" s="6" t="str">
        <f t="shared" si="61"/>
        <v/>
      </c>
      <c r="CO69" s="6" t="str">
        <f t="shared" si="62"/>
        <v/>
      </c>
      <c r="CP69" s="6" t="str">
        <f t="shared" si="63"/>
        <v/>
      </c>
      <c r="CQ69" s="6" t="str">
        <f t="shared" si="64"/>
        <v/>
      </c>
      <c r="CR69" s="6" t="str">
        <f t="shared" si="65"/>
        <v/>
      </c>
      <c r="CS69" s="6" t="str">
        <f t="shared" si="66"/>
        <v/>
      </c>
      <c r="CT69" s="6" t="str">
        <f t="shared" si="67"/>
        <v/>
      </c>
      <c r="CU69" s="6" t="str">
        <f t="shared" si="68"/>
        <v/>
      </c>
      <c r="CV69" s="6" t="str">
        <f t="shared" si="69"/>
        <v/>
      </c>
      <c r="CW69" s="6" t="str">
        <f t="shared" si="70"/>
        <v/>
      </c>
      <c r="CX69" s="6" t="str">
        <f t="shared" si="71"/>
        <v/>
      </c>
      <c r="CY69" s="6" t="str">
        <f t="shared" si="72"/>
        <v/>
      </c>
      <c r="CZ69" s="6" t="str">
        <f t="shared" si="73"/>
        <v/>
      </c>
      <c r="DA69" s="6" t="str">
        <f t="shared" si="74"/>
        <v/>
      </c>
      <c r="DB69" s="6" t="str">
        <f t="shared" si="75"/>
        <v/>
      </c>
      <c r="DC69" s="6" t="str">
        <f t="shared" si="76"/>
        <v/>
      </c>
      <c r="DD69" s="6" t="str">
        <f t="shared" si="77"/>
        <v/>
      </c>
      <c r="DE69" s="6" t="str">
        <f t="shared" si="78"/>
        <v/>
      </c>
      <c r="DF69" s="6" t="str">
        <f t="shared" si="79"/>
        <v/>
      </c>
      <c r="DG69" s="6" t="str">
        <f t="shared" si="80"/>
        <v/>
      </c>
      <c r="DH69" s="6" t="str">
        <f t="shared" si="81"/>
        <v/>
      </c>
      <c r="DI69" s="6" t="str">
        <f t="shared" si="82"/>
        <v/>
      </c>
      <c r="DJ69" s="6" t="str">
        <f t="shared" si="83"/>
        <v/>
      </c>
      <c r="DK69" s="6" t="str">
        <f t="shared" si="84"/>
        <v/>
      </c>
      <c r="DL69" s="6" t="str">
        <f t="shared" si="85"/>
        <v/>
      </c>
      <c r="DM69" s="6" t="str">
        <f t="shared" si="86"/>
        <v/>
      </c>
      <c r="DN69" s="6" t="str">
        <f t="shared" si="87"/>
        <v/>
      </c>
      <c r="DO69" s="6" t="str">
        <f t="shared" si="88"/>
        <v/>
      </c>
      <c r="DP69" s="6" t="str">
        <f t="shared" si="89"/>
        <v/>
      </c>
      <c r="DQ69" s="6" t="str">
        <f t="shared" si="90"/>
        <v/>
      </c>
    </row>
    <row r="70" spans="1:121" x14ac:dyDescent="0.25">
      <c r="A70" s="9">
        <v>63</v>
      </c>
      <c r="B70" s="1"/>
      <c r="C70" s="1"/>
      <c r="D70" s="1"/>
      <c r="E70" s="1"/>
      <c r="F70" s="1"/>
      <c r="G70" s="1"/>
      <c r="H70" s="1"/>
      <c r="I70" s="1"/>
      <c r="J70" s="2" t="str">
        <f t="shared" si="0"/>
        <v/>
      </c>
      <c r="K70" s="3" t="str">
        <f t="shared" si="1"/>
        <v/>
      </c>
      <c r="L70" s="4" t="str">
        <f t="shared" si="2"/>
        <v/>
      </c>
      <c r="M70" s="4" t="str">
        <f t="shared" si="3"/>
        <v/>
      </c>
      <c r="N70" s="5" t="str">
        <f t="shared" si="4"/>
        <v/>
      </c>
      <c r="O70" s="6" t="str">
        <f>IF(J70="OK",(AX70*Forudsætninger!$B$7+BD70*Forudsætninger!$C$7+BJ70*Forudsætninger!$D$7+BP70*Forudsætninger!$E$7+BV70*Forudsætninger!$F$7+CB70*Forudsætninger!$G$7+CH70*Forudsætninger!$H$7+CN70*Forudsætninger!$I$7+CT70*Forudsætninger!$J$7+CZ70*Forudsætninger!$K$7+DF70*Forudsætninger!$L$7+DL70*Forudsætninger!$M$7)/SUM(Forudsætninger!$B$7:$M$7),"")</f>
        <v/>
      </c>
      <c r="P70" s="6" t="str">
        <f>IF(J70="OK",(AY70*Forudsætninger!$B$7+BE70*Forudsætninger!$C$7+BK70*Forudsætninger!$D$7+BQ70*Forudsætninger!$E$7+BW70*Forudsætninger!$F$7+CC70*Forudsætninger!$G$7+CI70*Forudsætninger!$H$7+CO70*Forudsætninger!$I$7+CU70*Forudsætninger!$J$7+DA70*Forudsætninger!$K$7+DG70*Forudsætninger!$L$7+DM70*Forudsætninger!$M$7)/SUM(Forudsætninger!$B$7:$M$7),"")</f>
        <v/>
      </c>
      <c r="Q70" s="6" t="str">
        <f>IF(J70="OK",(AZ70*Forudsætninger!$B$7+BF70*Forudsætninger!$C$7+BL70*Forudsætninger!$D$7+BR70*Forudsætninger!$E$7+BX70*Forudsætninger!$F$7+CD70*Forudsætninger!$G$7+CJ70*Forudsætninger!$H$7+CP70*Forudsætninger!$I$7+CV70*Forudsætninger!$J$7+DB70*Forudsætninger!$K$7+DH70*Forudsætninger!$L$7+DN70*Forudsætninger!$M$7)/SUM(Forudsætninger!$B$7:$M$7),"")</f>
        <v/>
      </c>
      <c r="R70" s="6" t="str">
        <f>IF(J70="OK",(BA70*Forudsætninger!$B$7+BG70*Forudsætninger!$C$7+BM70*Forudsætninger!$D$7+BS70*Forudsætninger!$E$7+BY70*Forudsætninger!$F$7+CE70*Forudsætninger!$G$7+CK70*Forudsætninger!$H$7+CQ70*Forudsætninger!$I$7+CW70*Forudsætninger!$J$7+DC70*Forudsætninger!$K$7+DI70*Forudsætninger!$L$7+DO70*Forudsætninger!$M$7)/SUM(Forudsætninger!$B$7:$M$7),"")</f>
        <v/>
      </c>
      <c r="S70" s="6" t="str">
        <f>IF(J70="OK",(BB70*Forudsætninger!$B$7+BH70*Forudsætninger!$C$7+BN70*Forudsætninger!$D$7+BT70*Forudsætninger!$E$7+BZ70*Forudsætninger!$F$7+CF70*Forudsætninger!$G$7+CL70*Forudsætninger!$H$7+CR70*Forudsætninger!$I$7+CX70*Forudsætninger!$J$7+DD70*Forudsætninger!$K$7+DJ70*Forudsætninger!$L$7+DP70*Forudsætninger!$M$7)/SUM(Forudsætninger!$B$7:$M$7),"")</f>
        <v/>
      </c>
      <c r="T70" s="6" t="str">
        <f>IF(J70="OK",(BC70*Forudsætninger!$B$7+BI70*Forudsætninger!$C$7+BO70*Forudsætninger!$D$7+BU70*Forudsætninger!$E$7+CA70*Forudsætninger!$F$7+CG70*Forudsætninger!$G$7+CM70*Forudsætninger!$H$7+CS70*Forudsætninger!$I$7+CY70*Forudsætninger!$J$7+DE70*Forudsætninger!$K$7+DK70*Forudsætninger!$L$7+DQ70*Forudsætninger!$M$7)/SUM(Forudsætninger!$B$7:$M$7),"")</f>
        <v/>
      </c>
      <c r="U70" s="7" t="str">
        <f>IF(AND(K70="OK",J70="OK"),(O70*3+P70*2+Q70-R70-S70*2-T70*3)*I70*SUM(Forudsætninger!$B$7:$M$7),"")</f>
        <v/>
      </c>
      <c r="V70" s="49" t="str">
        <f t="shared" si="5"/>
        <v/>
      </c>
      <c r="W70" s="49" t="str">
        <f t="shared" si="6"/>
        <v/>
      </c>
      <c r="X70" s="49" t="str">
        <f t="shared" si="7"/>
        <v/>
      </c>
      <c r="Y70" s="49" t="str">
        <f t="shared" si="8"/>
        <v/>
      </c>
      <c r="Z70" s="49" t="str">
        <f t="shared" si="9"/>
        <v/>
      </c>
      <c r="AA70" s="49" t="str">
        <f t="shared" si="10"/>
        <v/>
      </c>
      <c r="AB70" s="49" t="str">
        <f t="shared" si="11"/>
        <v/>
      </c>
      <c r="AC70" s="49" t="str">
        <f t="shared" si="12"/>
        <v/>
      </c>
      <c r="AD70" s="49" t="str">
        <f t="shared" si="13"/>
        <v/>
      </c>
      <c r="AE70" s="49" t="str">
        <f t="shared" si="14"/>
        <v/>
      </c>
      <c r="AF70" s="49" t="str">
        <f t="shared" si="15"/>
        <v/>
      </c>
      <c r="AG70" s="49" t="str">
        <f t="shared" si="16"/>
        <v/>
      </c>
      <c r="AJ70" s="18">
        <f t="shared" si="17"/>
        <v>0</v>
      </c>
      <c r="AK70" s="18">
        <f t="shared" si="18"/>
        <v>0</v>
      </c>
      <c r="AL70" s="18" t="str">
        <f>IF($J70="OK",$AJ70+$AK70-5.5993*($G70*Forudsætninger!B67+$H70*Forudsætninger!B68)/3600,"")</f>
        <v/>
      </c>
      <c r="AM70" s="18" t="str">
        <f>IF($J70="OK",$AJ70+$AK70-5.5993*($G70*Forudsætninger!C67+$H70*Forudsætninger!C68)/3600,"")</f>
        <v/>
      </c>
      <c r="AN70" s="18" t="str">
        <f>IF($J70="OK",$AJ70+$AK70-5.5993*($G70*Forudsætninger!D67+$H70*Forudsætninger!D68)/3600,"")</f>
        <v/>
      </c>
      <c r="AO70" s="18" t="str">
        <f>IF($J70="OK",$AJ70+$AK70-5.5993*($G70*Forudsætninger!E67+$H70*Forudsætninger!E68)/3600,"")</f>
        <v/>
      </c>
      <c r="AP70" s="18" t="str">
        <f>IF($J70="OK",$AJ70+$AK70-5.5993*($G70*Forudsætninger!F67+$H70*Forudsætninger!F68)/3600,"")</f>
        <v/>
      </c>
      <c r="AQ70" s="18" t="str">
        <f>IF($J70="OK",$AJ70+$AK70-5.5993*($G70*Forudsætninger!G67+$H70*Forudsætninger!G68)/3600,"")</f>
        <v/>
      </c>
      <c r="AR70" s="18" t="str">
        <f>IF($J70="OK",$AJ70+$AK70-5.5993*($G70*Forudsætninger!H67+$H70*Forudsætninger!H68)/3600,"")</f>
        <v/>
      </c>
      <c r="AS70" s="18" t="str">
        <f>IF($J70="OK",$AJ70+$AK70-5.5993*($G70*Forudsætninger!I67+$H70*Forudsætninger!I68)/3600,"")</f>
        <v/>
      </c>
      <c r="AT70" s="18" t="str">
        <f>IF($J70="OK",$AJ70+$AK70-5.5993*($G70*Forudsætninger!J67+$H70*Forudsætninger!J68)/3600,"")</f>
        <v/>
      </c>
      <c r="AU70" s="18" t="str">
        <f>IF($J70="OK",$AJ70+$AK70-5.5993*($G70*Forudsætninger!K67+$H70*Forudsætninger!K68)/3600,"")</f>
        <v/>
      </c>
      <c r="AV70" s="18" t="str">
        <f>IF($J70="OK",$AJ70+$AK70-5.5993*($G70*Forudsætninger!L67+$H70*Forudsætninger!L68)/3600,"")</f>
        <v/>
      </c>
      <c r="AW70" s="18" t="str">
        <f>IF($J70="OK",$AJ70+$AK70-5.5993*($G70*Forudsætninger!M67+$H70*Forudsætninger!M68)/3600,"")</f>
        <v/>
      </c>
      <c r="AX70" s="6" t="str">
        <f t="shared" si="19"/>
        <v/>
      </c>
      <c r="AY70" s="6" t="str">
        <f t="shared" si="20"/>
        <v/>
      </c>
      <c r="AZ70" s="6" t="str">
        <f t="shared" si="21"/>
        <v/>
      </c>
      <c r="BA70" s="6" t="str">
        <f t="shared" si="22"/>
        <v/>
      </c>
      <c r="BB70" s="6" t="str">
        <f t="shared" si="23"/>
        <v/>
      </c>
      <c r="BC70" s="6" t="str">
        <f t="shared" si="24"/>
        <v/>
      </c>
      <c r="BD70" s="6" t="str">
        <f t="shared" si="25"/>
        <v/>
      </c>
      <c r="BE70" s="6" t="str">
        <f t="shared" si="26"/>
        <v/>
      </c>
      <c r="BF70" s="6" t="str">
        <f t="shared" si="27"/>
        <v/>
      </c>
      <c r="BG70" s="6" t="str">
        <f t="shared" si="28"/>
        <v/>
      </c>
      <c r="BH70" s="6" t="str">
        <f t="shared" si="29"/>
        <v/>
      </c>
      <c r="BI70" s="6" t="str">
        <f t="shared" si="30"/>
        <v/>
      </c>
      <c r="BJ70" s="6" t="str">
        <f t="shared" si="31"/>
        <v/>
      </c>
      <c r="BK70" s="6" t="str">
        <f t="shared" si="32"/>
        <v/>
      </c>
      <c r="BL70" s="6" t="str">
        <f t="shared" si="33"/>
        <v/>
      </c>
      <c r="BM70" s="6" t="str">
        <f t="shared" si="34"/>
        <v/>
      </c>
      <c r="BN70" s="6" t="str">
        <f t="shared" si="35"/>
        <v/>
      </c>
      <c r="BO70" s="6" t="str">
        <f t="shared" si="36"/>
        <v/>
      </c>
      <c r="BP70" s="6" t="str">
        <f t="shared" si="37"/>
        <v/>
      </c>
      <c r="BQ70" s="6" t="str">
        <f t="shared" si="38"/>
        <v/>
      </c>
      <c r="BR70" s="6" t="str">
        <f t="shared" si="39"/>
        <v/>
      </c>
      <c r="BS70" s="6" t="str">
        <f t="shared" si="40"/>
        <v/>
      </c>
      <c r="BT70" s="6" t="str">
        <f t="shared" si="41"/>
        <v/>
      </c>
      <c r="BU70" s="6" t="str">
        <f t="shared" si="42"/>
        <v/>
      </c>
      <c r="BV70" s="6" t="str">
        <f t="shared" si="43"/>
        <v/>
      </c>
      <c r="BW70" s="6" t="str">
        <f t="shared" si="44"/>
        <v/>
      </c>
      <c r="BX70" s="6" t="str">
        <f t="shared" si="45"/>
        <v/>
      </c>
      <c r="BY70" s="6" t="str">
        <f t="shared" si="46"/>
        <v/>
      </c>
      <c r="BZ70" s="6" t="str">
        <f t="shared" si="47"/>
        <v/>
      </c>
      <c r="CA70" s="6" t="str">
        <f t="shared" si="48"/>
        <v/>
      </c>
      <c r="CB70" s="6" t="str">
        <f t="shared" si="49"/>
        <v/>
      </c>
      <c r="CC70" s="6" t="str">
        <f t="shared" si="50"/>
        <v/>
      </c>
      <c r="CD70" s="6" t="str">
        <f t="shared" si="51"/>
        <v/>
      </c>
      <c r="CE70" s="6" t="str">
        <f t="shared" si="52"/>
        <v/>
      </c>
      <c r="CF70" s="6" t="str">
        <f t="shared" si="53"/>
        <v/>
      </c>
      <c r="CG70" s="6" t="str">
        <f t="shared" si="54"/>
        <v/>
      </c>
      <c r="CH70" s="6" t="str">
        <f t="shared" si="55"/>
        <v/>
      </c>
      <c r="CI70" s="6" t="str">
        <f t="shared" si="56"/>
        <v/>
      </c>
      <c r="CJ70" s="6" t="str">
        <f t="shared" si="57"/>
        <v/>
      </c>
      <c r="CK70" s="6" t="str">
        <f t="shared" si="58"/>
        <v/>
      </c>
      <c r="CL70" s="6" t="str">
        <f t="shared" si="59"/>
        <v/>
      </c>
      <c r="CM70" s="6" t="str">
        <f t="shared" si="60"/>
        <v/>
      </c>
      <c r="CN70" s="6" t="str">
        <f t="shared" si="61"/>
        <v/>
      </c>
      <c r="CO70" s="6" t="str">
        <f t="shared" si="62"/>
        <v/>
      </c>
      <c r="CP70" s="6" t="str">
        <f t="shared" si="63"/>
        <v/>
      </c>
      <c r="CQ70" s="6" t="str">
        <f t="shared" si="64"/>
        <v/>
      </c>
      <c r="CR70" s="6" t="str">
        <f t="shared" si="65"/>
        <v/>
      </c>
      <c r="CS70" s="6" t="str">
        <f t="shared" si="66"/>
        <v/>
      </c>
      <c r="CT70" s="6" t="str">
        <f t="shared" si="67"/>
        <v/>
      </c>
      <c r="CU70" s="6" t="str">
        <f t="shared" si="68"/>
        <v/>
      </c>
      <c r="CV70" s="6" t="str">
        <f t="shared" si="69"/>
        <v/>
      </c>
      <c r="CW70" s="6" t="str">
        <f t="shared" si="70"/>
        <v/>
      </c>
      <c r="CX70" s="6" t="str">
        <f t="shared" si="71"/>
        <v/>
      </c>
      <c r="CY70" s="6" t="str">
        <f t="shared" si="72"/>
        <v/>
      </c>
      <c r="CZ70" s="6" t="str">
        <f t="shared" si="73"/>
        <v/>
      </c>
      <c r="DA70" s="6" t="str">
        <f t="shared" si="74"/>
        <v/>
      </c>
      <c r="DB70" s="6" t="str">
        <f t="shared" si="75"/>
        <v/>
      </c>
      <c r="DC70" s="6" t="str">
        <f t="shared" si="76"/>
        <v/>
      </c>
      <c r="DD70" s="6" t="str">
        <f t="shared" si="77"/>
        <v/>
      </c>
      <c r="DE70" s="6" t="str">
        <f t="shared" si="78"/>
        <v/>
      </c>
      <c r="DF70" s="6" t="str">
        <f t="shared" si="79"/>
        <v/>
      </c>
      <c r="DG70" s="6" t="str">
        <f t="shared" si="80"/>
        <v/>
      </c>
      <c r="DH70" s="6" t="str">
        <f t="shared" si="81"/>
        <v/>
      </c>
      <c r="DI70" s="6" t="str">
        <f t="shared" si="82"/>
        <v/>
      </c>
      <c r="DJ70" s="6" t="str">
        <f t="shared" si="83"/>
        <v/>
      </c>
      <c r="DK70" s="6" t="str">
        <f t="shared" si="84"/>
        <v/>
      </c>
      <c r="DL70" s="6" t="str">
        <f t="shared" si="85"/>
        <v/>
      </c>
      <c r="DM70" s="6" t="str">
        <f t="shared" si="86"/>
        <v/>
      </c>
      <c r="DN70" s="6" t="str">
        <f t="shared" si="87"/>
        <v/>
      </c>
      <c r="DO70" s="6" t="str">
        <f t="shared" si="88"/>
        <v/>
      </c>
      <c r="DP70" s="6" t="str">
        <f t="shared" si="89"/>
        <v/>
      </c>
      <c r="DQ70" s="6" t="str">
        <f t="shared" si="90"/>
        <v/>
      </c>
    </row>
    <row r="71" spans="1:121" x14ac:dyDescent="0.25">
      <c r="A71" s="9">
        <v>64</v>
      </c>
      <c r="B71" s="1"/>
      <c r="C71" s="1"/>
      <c r="D71" s="1"/>
      <c r="E71" s="1"/>
      <c r="F71" s="1"/>
      <c r="G71" s="1"/>
      <c r="H71" s="1"/>
      <c r="I71" s="1"/>
      <c r="J71" s="2" t="str">
        <f t="shared" si="0"/>
        <v/>
      </c>
      <c r="K71" s="3" t="str">
        <f t="shared" si="1"/>
        <v/>
      </c>
      <c r="L71" s="4" t="str">
        <f t="shared" si="2"/>
        <v/>
      </c>
      <c r="M71" s="4" t="str">
        <f t="shared" si="3"/>
        <v/>
      </c>
      <c r="N71" s="5" t="str">
        <f t="shared" si="4"/>
        <v/>
      </c>
      <c r="O71" s="6" t="str">
        <f>IF(J71="OK",(AX71*Forudsætninger!$B$7+BD71*Forudsætninger!$C$7+BJ71*Forudsætninger!$D$7+BP71*Forudsætninger!$E$7+BV71*Forudsætninger!$F$7+CB71*Forudsætninger!$G$7+CH71*Forudsætninger!$H$7+CN71*Forudsætninger!$I$7+CT71*Forudsætninger!$J$7+CZ71*Forudsætninger!$K$7+DF71*Forudsætninger!$L$7+DL71*Forudsætninger!$M$7)/SUM(Forudsætninger!$B$7:$M$7),"")</f>
        <v/>
      </c>
      <c r="P71" s="6" t="str">
        <f>IF(J71="OK",(AY71*Forudsætninger!$B$7+BE71*Forudsætninger!$C$7+BK71*Forudsætninger!$D$7+BQ71*Forudsætninger!$E$7+BW71*Forudsætninger!$F$7+CC71*Forudsætninger!$G$7+CI71*Forudsætninger!$H$7+CO71*Forudsætninger!$I$7+CU71*Forudsætninger!$J$7+DA71*Forudsætninger!$K$7+DG71*Forudsætninger!$L$7+DM71*Forudsætninger!$M$7)/SUM(Forudsætninger!$B$7:$M$7),"")</f>
        <v/>
      </c>
      <c r="Q71" s="6" t="str">
        <f>IF(J71="OK",(AZ71*Forudsætninger!$B$7+BF71*Forudsætninger!$C$7+BL71*Forudsætninger!$D$7+BR71*Forudsætninger!$E$7+BX71*Forudsætninger!$F$7+CD71*Forudsætninger!$G$7+CJ71*Forudsætninger!$H$7+CP71*Forudsætninger!$I$7+CV71*Forudsætninger!$J$7+DB71*Forudsætninger!$K$7+DH71*Forudsætninger!$L$7+DN71*Forudsætninger!$M$7)/SUM(Forudsætninger!$B$7:$M$7),"")</f>
        <v/>
      </c>
      <c r="R71" s="6" t="str">
        <f>IF(J71="OK",(BA71*Forudsætninger!$B$7+BG71*Forudsætninger!$C$7+BM71*Forudsætninger!$D$7+BS71*Forudsætninger!$E$7+BY71*Forudsætninger!$F$7+CE71*Forudsætninger!$G$7+CK71*Forudsætninger!$H$7+CQ71*Forudsætninger!$I$7+CW71*Forudsætninger!$J$7+DC71*Forudsætninger!$K$7+DI71*Forudsætninger!$L$7+DO71*Forudsætninger!$M$7)/SUM(Forudsætninger!$B$7:$M$7),"")</f>
        <v/>
      </c>
      <c r="S71" s="6" t="str">
        <f>IF(J71="OK",(BB71*Forudsætninger!$B$7+BH71*Forudsætninger!$C$7+BN71*Forudsætninger!$D$7+BT71*Forudsætninger!$E$7+BZ71*Forudsætninger!$F$7+CF71*Forudsætninger!$G$7+CL71*Forudsætninger!$H$7+CR71*Forudsætninger!$I$7+CX71*Forudsætninger!$J$7+DD71*Forudsætninger!$K$7+DJ71*Forudsætninger!$L$7+DP71*Forudsætninger!$M$7)/SUM(Forudsætninger!$B$7:$M$7),"")</f>
        <v/>
      </c>
      <c r="T71" s="6" t="str">
        <f>IF(J71="OK",(BC71*Forudsætninger!$B$7+BI71*Forudsætninger!$C$7+BO71*Forudsætninger!$D$7+BU71*Forudsætninger!$E$7+CA71*Forudsætninger!$F$7+CG71*Forudsætninger!$G$7+CM71*Forudsætninger!$H$7+CS71*Forudsætninger!$I$7+CY71*Forudsætninger!$J$7+DE71*Forudsætninger!$K$7+DK71*Forudsætninger!$L$7+DQ71*Forudsætninger!$M$7)/SUM(Forudsætninger!$B$7:$M$7),"")</f>
        <v/>
      </c>
      <c r="U71" s="7" t="str">
        <f>IF(AND(K71="OK",J71="OK"),(O71*3+P71*2+Q71-R71-S71*2-T71*3)*I71*SUM(Forudsætninger!$B$7:$M$7),"")</f>
        <v/>
      </c>
      <c r="V71" s="49" t="str">
        <f t="shared" si="5"/>
        <v/>
      </c>
      <c r="W71" s="49" t="str">
        <f t="shared" si="6"/>
        <v/>
      </c>
      <c r="X71" s="49" t="str">
        <f t="shared" si="7"/>
        <v/>
      </c>
      <c r="Y71" s="49" t="str">
        <f t="shared" si="8"/>
        <v/>
      </c>
      <c r="Z71" s="49" t="str">
        <f t="shared" si="9"/>
        <v/>
      </c>
      <c r="AA71" s="49" t="str">
        <f t="shared" si="10"/>
        <v/>
      </c>
      <c r="AB71" s="49" t="str">
        <f t="shared" si="11"/>
        <v/>
      </c>
      <c r="AC71" s="49" t="str">
        <f t="shared" si="12"/>
        <v/>
      </c>
      <c r="AD71" s="49" t="str">
        <f t="shared" si="13"/>
        <v/>
      </c>
      <c r="AE71" s="49" t="str">
        <f t="shared" si="14"/>
        <v/>
      </c>
      <c r="AF71" s="49" t="str">
        <f t="shared" si="15"/>
        <v/>
      </c>
      <c r="AG71" s="49" t="str">
        <f t="shared" si="16"/>
        <v/>
      </c>
      <c r="AJ71" s="18">
        <f t="shared" si="17"/>
        <v>0</v>
      </c>
      <c r="AK71" s="18">
        <f t="shared" si="18"/>
        <v>0</v>
      </c>
      <c r="AL71" s="18" t="str">
        <f>IF($J71="OK",$AJ71+$AK71-5.5993*($G71*Forudsætninger!B68+$H71*Forudsætninger!B69)/3600,"")</f>
        <v/>
      </c>
      <c r="AM71" s="18" t="str">
        <f>IF($J71="OK",$AJ71+$AK71-5.5993*($G71*Forudsætninger!C68+$H71*Forudsætninger!C69)/3600,"")</f>
        <v/>
      </c>
      <c r="AN71" s="18" t="str">
        <f>IF($J71="OK",$AJ71+$AK71-5.5993*($G71*Forudsætninger!D68+$H71*Forudsætninger!D69)/3600,"")</f>
        <v/>
      </c>
      <c r="AO71" s="18" t="str">
        <f>IF($J71="OK",$AJ71+$AK71-5.5993*($G71*Forudsætninger!E68+$H71*Forudsætninger!E69)/3600,"")</f>
        <v/>
      </c>
      <c r="AP71" s="18" t="str">
        <f>IF($J71="OK",$AJ71+$AK71-5.5993*($G71*Forudsætninger!F68+$H71*Forudsætninger!F69)/3600,"")</f>
        <v/>
      </c>
      <c r="AQ71" s="18" t="str">
        <f>IF($J71="OK",$AJ71+$AK71-5.5993*($G71*Forudsætninger!G68+$H71*Forudsætninger!G69)/3600,"")</f>
        <v/>
      </c>
      <c r="AR71" s="18" t="str">
        <f>IF($J71="OK",$AJ71+$AK71-5.5993*($G71*Forudsætninger!H68+$H71*Forudsætninger!H69)/3600,"")</f>
        <v/>
      </c>
      <c r="AS71" s="18" t="str">
        <f>IF($J71="OK",$AJ71+$AK71-5.5993*($G71*Forudsætninger!I68+$H71*Forudsætninger!I69)/3600,"")</f>
        <v/>
      </c>
      <c r="AT71" s="18" t="str">
        <f>IF($J71="OK",$AJ71+$AK71-5.5993*($G71*Forudsætninger!J68+$H71*Forudsætninger!J69)/3600,"")</f>
        <v/>
      </c>
      <c r="AU71" s="18" t="str">
        <f>IF($J71="OK",$AJ71+$AK71-5.5993*($G71*Forudsætninger!K68+$H71*Forudsætninger!K69)/3600,"")</f>
        <v/>
      </c>
      <c r="AV71" s="18" t="str">
        <f>IF($J71="OK",$AJ71+$AK71-5.5993*($G71*Forudsætninger!L68+$H71*Forudsætninger!L69)/3600,"")</f>
        <v/>
      </c>
      <c r="AW71" s="18" t="str">
        <f>IF($J71="OK",$AJ71+$AK71-5.5993*($G71*Forudsætninger!M68+$H71*Forudsætninger!M69)/3600,"")</f>
        <v/>
      </c>
      <c r="AX71" s="6" t="str">
        <f t="shared" si="19"/>
        <v/>
      </c>
      <c r="AY71" s="6" t="str">
        <f t="shared" si="20"/>
        <v/>
      </c>
      <c r="AZ71" s="6" t="str">
        <f t="shared" si="21"/>
        <v/>
      </c>
      <c r="BA71" s="6" t="str">
        <f t="shared" si="22"/>
        <v/>
      </c>
      <c r="BB71" s="6" t="str">
        <f t="shared" si="23"/>
        <v/>
      </c>
      <c r="BC71" s="6" t="str">
        <f t="shared" si="24"/>
        <v/>
      </c>
      <c r="BD71" s="6" t="str">
        <f t="shared" si="25"/>
        <v/>
      </c>
      <c r="BE71" s="6" t="str">
        <f t="shared" si="26"/>
        <v/>
      </c>
      <c r="BF71" s="6" t="str">
        <f t="shared" si="27"/>
        <v/>
      </c>
      <c r="BG71" s="6" t="str">
        <f t="shared" si="28"/>
        <v/>
      </c>
      <c r="BH71" s="6" t="str">
        <f t="shared" si="29"/>
        <v/>
      </c>
      <c r="BI71" s="6" t="str">
        <f t="shared" si="30"/>
        <v/>
      </c>
      <c r="BJ71" s="6" t="str">
        <f t="shared" si="31"/>
        <v/>
      </c>
      <c r="BK71" s="6" t="str">
        <f t="shared" si="32"/>
        <v/>
      </c>
      <c r="BL71" s="6" t="str">
        <f t="shared" si="33"/>
        <v/>
      </c>
      <c r="BM71" s="6" t="str">
        <f t="shared" si="34"/>
        <v/>
      </c>
      <c r="BN71" s="6" t="str">
        <f t="shared" si="35"/>
        <v/>
      </c>
      <c r="BO71" s="6" t="str">
        <f t="shared" si="36"/>
        <v/>
      </c>
      <c r="BP71" s="6" t="str">
        <f t="shared" si="37"/>
        <v/>
      </c>
      <c r="BQ71" s="6" t="str">
        <f t="shared" si="38"/>
        <v/>
      </c>
      <c r="BR71" s="6" t="str">
        <f t="shared" si="39"/>
        <v/>
      </c>
      <c r="BS71" s="6" t="str">
        <f t="shared" si="40"/>
        <v/>
      </c>
      <c r="BT71" s="6" t="str">
        <f t="shared" si="41"/>
        <v/>
      </c>
      <c r="BU71" s="6" t="str">
        <f t="shared" si="42"/>
        <v/>
      </c>
      <c r="BV71" s="6" t="str">
        <f t="shared" si="43"/>
        <v/>
      </c>
      <c r="BW71" s="6" t="str">
        <f t="shared" si="44"/>
        <v/>
      </c>
      <c r="BX71" s="6" t="str">
        <f t="shared" si="45"/>
        <v/>
      </c>
      <c r="BY71" s="6" t="str">
        <f t="shared" si="46"/>
        <v/>
      </c>
      <c r="BZ71" s="6" t="str">
        <f t="shared" si="47"/>
        <v/>
      </c>
      <c r="CA71" s="6" t="str">
        <f t="shared" si="48"/>
        <v/>
      </c>
      <c r="CB71" s="6" t="str">
        <f t="shared" si="49"/>
        <v/>
      </c>
      <c r="CC71" s="6" t="str">
        <f t="shared" si="50"/>
        <v/>
      </c>
      <c r="CD71" s="6" t="str">
        <f t="shared" si="51"/>
        <v/>
      </c>
      <c r="CE71" s="6" t="str">
        <f t="shared" si="52"/>
        <v/>
      </c>
      <c r="CF71" s="6" t="str">
        <f t="shared" si="53"/>
        <v/>
      </c>
      <c r="CG71" s="6" t="str">
        <f t="shared" si="54"/>
        <v/>
      </c>
      <c r="CH71" s="6" t="str">
        <f t="shared" si="55"/>
        <v/>
      </c>
      <c r="CI71" s="6" t="str">
        <f t="shared" si="56"/>
        <v/>
      </c>
      <c r="CJ71" s="6" t="str">
        <f t="shared" si="57"/>
        <v/>
      </c>
      <c r="CK71" s="6" t="str">
        <f t="shared" si="58"/>
        <v/>
      </c>
      <c r="CL71" s="6" t="str">
        <f t="shared" si="59"/>
        <v/>
      </c>
      <c r="CM71" s="6" t="str">
        <f t="shared" si="60"/>
        <v/>
      </c>
      <c r="CN71" s="6" t="str">
        <f t="shared" si="61"/>
        <v/>
      </c>
      <c r="CO71" s="6" t="str">
        <f t="shared" si="62"/>
        <v/>
      </c>
      <c r="CP71" s="6" t="str">
        <f t="shared" si="63"/>
        <v/>
      </c>
      <c r="CQ71" s="6" t="str">
        <f t="shared" si="64"/>
        <v/>
      </c>
      <c r="CR71" s="6" t="str">
        <f t="shared" si="65"/>
        <v/>
      </c>
      <c r="CS71" s="6" t="str">
        <f t="shared" si="66"/>
        <v/>
      </c>
      <c r="CT71" s="6" t="str">
        <f t="shared" si="67"/>
        <v/>
      </c>
      <c r="CU71" s="6" t="str">
        <f t="shared" si="68"/>
        <v/>
      </c>
      <c r="CV71" s="6" t="str">
        <f t="shared" si="69"/>
        <v/>
      </c>
      <c r="CW71" s="6" t="str">
        <f t="shared" si="70"/>
        <v/>
      </c>
      <c r="CX71" s="6" t="str">
        <f t="shared" si="71"/>
        <v/>
      </c>
      <c r="CY71" s="6" t="str">
        <f t="shared" si="72"/>
        <v/>
      </c>
      <c r="CZ71" s="6" t="str">
        <f t="shared" si="73"/>
        <v/>
      </c>
      <c r="DA71" s="6" t="str">
        <f t="shared" si="74"/>
        <v/>
      </c>
      <c r="DB71" s="6" t="str">
        <f t="shared" si="75"/>
        <v/>
      </c>
      <c r="DC71" s="6" t="str">
        <f t="shared" si="76"/>
        <v/>
      </c>
      <c r="DD71" s="6" t="str">
        <f t="shared" si="77"/>
        <v/>
      </c>
      <c r="DE71" s="6" t="str">
        <f t="shared" si="78"/>
        <v/>
      </c>
      <c r="DF71" s="6" t="str">
        <f t="shared" si="79"/>
        <v/>
      </c>
      <c r="DG71" s="6" t="str">
        <f t="shared" si="80"/>
        <v/>
      </c>
      <c r="DH71" s="6" t="str">
        <f t="shared" si="81"/>
        <v/>
      </c>
      <c r="DI71" s="6" t="str">
        <f t="shared" si="82"/>
        <v/>
      </c>
      <c r="DJ71" s="6" t="str">
        <f t="shared" si="83"/>
        <v/>
      </c>
      <c r="DK71" s="6" t="str">
        <f t="shared" si="84"/>
        <v/>
      </c>
      <c r="DL71" s="6" t="str">
        <f t="shared" si="85"/>
        <v/>
      </c>
      <c r="DM71" s="6" t="str">
        <f t="shared" si="86"/>
        <v/>
      </c>
      <c r="DN71" s="6" t="str">
        <f t="shared" si="87"/>
        <v/>
      </c>
      <c r="DO71" s="6" t="str">
        <f t="shared" si="88"/>
        <v/>
      </c>
      <c r="DP71" s="6" t="str">
        <f t="shared" si="89"/>
        <v/>
      </c>
      <c r="DQ71" s="6" t="str">
        <f t="shared" si="90"/>
        <v/>
      </c>
    </row>
    <row r="72" spans="1:121" x14ac:dyDescent="0.25">
      <c r="A72" s="9">
        <v>65</v>
      </c>
      <c r="B72" s="1"/>
      <c r="C72" s="1"/>
      <c r="D72" s="1"/>
      <c r="E72" s="1"/>
      <c r="F72" s="1"/>
      <c r="G72" s="1"/>
      <c r="H72" s="1"/>
      <c r="I72" s="1"/>
      <c r="J72" s="2" t="str">
        <f t="shared" si="0"/>
        <v/>
      </c>
      <c r="K72" s="3" t="str">
        <f t="shared" si="1"/>
        <v/>
      </c>
      <c r="L72" s="4" t="str">
        <f t="shared" si="2"/>
        <v/>
      </c>
      <c r="M72" s="4" t="str">
        <f t="shared" si="3"/>
        <v/>
      </c>
      <c r="N72" s="5" t="str">
        <f t="shared" si="4"/>
        <v/>
      </c>
      <c r="O72" s="6" t="str">
        <f>IF(J72="OK",(AX72*Forudsætninger!$B$7+BD72*Forudsætninger!$C$7+BJ72*Forudsætninger!$D$7+BP72*Forudsætninger!$E$7+BV72*Forudsætninger!$F$7+CB72*Forudsætninger!$G$7+CH72*Forudsætninger!$H$7+CN72*Forudsætninger!$I$7+CT72*Forudsætninger!$J$7+CZ72*Forudsætninger!$K$7+DF72*Forudsætninger!$L$7+DL72*Forudsætninger!$M$7)/SUM(Forudsætninger!$B$7:$M$7),"")</f>
        <v/>
      </c>
      <c r="P72" s="6" t="str">
        <f>IF(J72="OK",(AY72*Forudsætninger!$B$7+BE72*Forudsætninger!$C$7+BK72*Forudsætninger!$D$7+BQ72*Forudsætninger!$E$7+BW72*Forudsætninger!$F$7+CC72*Forudsætninger!$G$7+CI72*Forudsætninger!$H$7+CO72*Forudsætninger!$I$7+CU72*Forudsætninger!$J$7+DA72*Forudsætninger!$K$7+DG72*Forudsætninger!$L$7+DM72*Forudsætninger!$M$7)/SUM(Forudsætninger!$B$7:$M$7),"")</f>
        <v/>
      </c>
      <c r="Q72" s="6" t="str">
        <f>IF(J72="OK",(AZ72*Forudsætninger!$B$7+BF72*Forudsætninger!$C$7+BL72*Forudsætninger!$D$7+BR72*Forudsætninger!$E$7+BX72*Forudsætninger!$F$7+CD72*Forudsætninger!$G$7+CJ72*Forudsætninger!$H$7+CP72*Forudsætninger!$I$7+CV72*Forudsætninger!$J$7+DB72*Forudsætninger!$K$7+DH72*Forudsætninger!$L$7+DN72*Forudsætninger!$M$7)/SUM(Forudsætninger!$B$7:$M$7),"")</f>
        <v/>
      </c>
      <c r="R72" s="6" t="str">
        <f>IF(J72="OK",(BA72*Forudsætninger!$B$7+BG72*Forudsætninger!$C$7+BM72*Forudsætninger!$D$7+BS72*Forudsætninger!$E$7+BY72*Forudsætninger!$F$7+CE72*Forudsætninger!$G$7+CK72*Forudsætninger!$H$7+CQ72*Forudsætninger!$I$7+CW72*Forudsætninger!$J$7+DC72*Forudsætninger!$K$7+DI72*Forudsætninger!$L$7+DO72*Forudsætninger!$M$7)/SUM(Forudsætninger!$B$7:$M$7),"")</f>
        <v/>
      </c>
      <c r="S72" s="6" t="str">
        <f>IF(J72="OK",(BB72*Forudsætninger!$B$7+BH72*Forudsætninger!$C$7+BN72*Forudsætninger!$D$7+BT72*Forudsætninger!$E$7+BZ72*Forudsætninger!$F$7+CF72*Forudsætninger!$G$7+CL72*Forudsætninger!$H$7+CR72*Forudsætninger!$I$7+CX72*Forudsætninger!$J$7+DD72*Forudsætninger!$K$7+DJ72*Forudsætninger!$L$7+DP72*Forudsætninger!$M$7)/SUM(Forudsætninger!$B$7:$M$7),"")</f>
        <v/>
      </c>
      <c r="T72" s="6" t="str">
        <f>IF(J72="OK",(BC72*Forudsætninger!$B$7+BI72*Forudsætninger!$C$7+BO72*Forudsætninger!$D$7+BU72*Forudsætninger!$E$7+CA72*Forudsætninger!$F$7+CG72*Forudsætninger!$G$7+CM72*Forudsætninger!$H$7+CS72*Forudsætninger!$I$7+CY72*Forudsætninger!$J$7+DE72*Forudsætninger!$K$7+DK72*Forudsætninger!$L$7+DQ72*Forudsætninger!$M$7)/SUM(Forudsætninger!$B$7:$M$7),"")</f>
        <v/>
      </c>
      <c r="U72" s="7" t="str">
        <f>IF(AND(K72="OK",J72="OK"),(O72*3+P72*2+Q72-R72-S72*2-T72*3)*I72*SUM(Forudsætninger!$B$7:$M$7),"")</f>
        <v/>
      </c>
      <c r="V72" s="49" t="str">
        <f t="shared" si="5"/>
        <v/>
      </c>
      <c r="W72" s="49" t="str">
        <f t="shared" si="6"/>
        <v/>
      </c>
      <c r="X72" s="49" t="str">
        <f t="shared" si="7"/>
        <v/>
      </c>
      <c r="Y72" s="49" t="str">
        <f t="shared" si="8"/>
        <v/>
      </c>
      <c r="Z72" s="49" t="str">
        <f t="shared" si="9"/>
        <v/>
      </c>
      <c r="AA72" s="49" t="str">
        <f t="shared" si="10"/>
        <v/>
      </c>
      <c r="AB72" s="49" t="str">
        <f t="shared" si="11"/>
        <v/>
      </c>
      <c r="AC72" s="49" t="str">
        <f t="shared" si="12"/>
        <v/>
      </c>
      <c r="AD72" s="49" t="str">
        <f t="shared" si="13"/>
        <v/>
      </c>
      <c r="AE72" s="49" t="str">
        <f t="shared" si="14"/>
        <v/>
      </c>
      <c r="AF72" s="49" t="str">
        <f t="shared" si="15"/>
        <v/>
      </c>
      <c r="AG72" s="49" t="str">
        <f t="shared" si="16"/>
        <v/>
      </c>
      <c r="AJ72" s="18">
        <f t="shared" si="17"/>
        <v>0</v>
      </c>
      <c r="AK72" s="18">
        <f t="shared" si="18"/>
        <v>0</v>
      </c>
      <c r="AL72" s="18" t="str">
        <f>IF($J72="OK",$AJ72+$AK72-5.5993*($G72*Forudsætninger!B69+$H72*Forudsætninger!B70)/3600,"")</f>
        <v/>
      </c>
      <c r="AM72" s="18" t="str">
        <f>IF($J72="OK",$AJ72+$AK72-5.5993*($G72*Forudsætninger!C69+$H72*Forudsætninger!C70)/3600,"")</f>
        <v/>
      </c>
      <c r="AN72" s="18" t="str">
        <f>IF($J72="OK",$AJ72+$AK72-5.5993*($G72*Forudsætninger!D69+$H72*Forudsætninger!D70)/3600,"")</f>
        <v/>
      </c>
      <c r="AO72" s="18" t="str">
        <f>IF($J72="OK",$AJ72+$AK72-5.5993*($G72*Forudsætninger!E69+$H72*Forudsætninger!E70)/3600,"")</f>
        <v/>
      </c>
      <c r="AP72" s="18" t="str">
        <f>IF($J72="OK",$AJ72+$AK72-5.5993*($G72*Forudsætninger!F69+$H72*Forudsætninger!F70)/3600,"")</f>
        <v/>
      </c>
      <c r="AQ72" s="18" t="str">
        <f>IF($J72="OK",$AJ72+$AK72-5.5993*($G72*Forudsætninger!G69+$H72*Forudsætninger!G70)/3600,"")</f>
        <v/>
      </c>
      <c r="AR72" s="18" t="str">
        <f>IF($J72="OK",$AJ72+$AK72-5.5993*($G72*Forudsætninger!H69+$H72*Forudsætninger!H70)/3600,"")</f>
        <v/>
      </c>
      <c r="AS72" s="18" t="str">
        <f>IF($J72="OK",$AJ72+$AK72-5.5993*($G72*Forudsætninger!I69+$H72*Forudsætninger!I70)/3600,"")</f>
        <v/>
      </c>
      <c r="AT72" s="18" t="str">
        <f>IF($J72="OK",$AJ72+$AK72-5.5993*($G72*Forudsætninger!J69+$H72*Forudsætninger!J70)/3600,"")</f>
        <v/>
      </c>
      <c r="AU72" s="18" t="str">
        <f>IF($J72="OK",$AJ72+$AK72-5.5993*($G72*Forudsætninger!K69+$H72*Forudsætninger!K70)/3600,"")</f>
        <v/>
      </c>
      <c r="AV72" s="18" t="str">
        <f>IF($J72="OK",$AJ72+$AK72-5.5993*($G72*Forudsætninger!L69+$H72*Forudsætninger!L70)/3600,"")</f>
        <v/>
      </c>
      <c r="AW72" s="18" t="str">
        <f>IF($J72="OK",$AJ72+$AK72-5.5993*($G72*Forudsætninger!M69+$H72*Forudsætninger!M70)/3600,"")</f>
        <v/>
      </c>
      <c r="AX72" s="6" t="str">
        <f t="shared" si="19"/>
        <v/>
      </c>
      <c r="AY72" s="6" t="str">
        <f t="shared" si="20"/>
        <v/>
      </c>
      <c r="AZ72" s="6" t="str">
        <f t="shared" si="21"/>
        <v/>
      </c>
      <c r="BA72" s="6" t="str">
        <f t="shared" si="22"/>
        <v/>
      </c>
      <c r="BB72" s="6" t="str">
        <f t="shared" si="23"/>
        <v/>
      </c>
      <c r="BC72" s="6" t="str">
        <f t="shared" si="24"/>
        <v/>
      </c>
      <c r="BD72" s="6" t="str">
        <f t="shared" si="25"/>
        <v/>
      </c>
      <c r="BE72" s="6" t="str">
        <f t="shared" si="26"/>
        <v/>
      </c>
      <c r="BF72" s="6" t="str">
        <f t="shared" si="27"/>
        <v/>
      </c>
      <c r="BG72" s="6" t="str">
        <f t="shared" si="28"/>
        <v/>
      </c>
      <c r="BH72" s="6" t="str">
        <f t="shared" si="29"/>
        <v/>
      </c>
      <c r="BI72" s="6" t="str">
        <f t="shared" si="30"/>
        <v/>
      </c>
      <c r="BJ72" s="6" t="str">
        <f t="shared" si="31"/>
        <v/>
      </c>
      <c r="BK72" s="6" t="str">
        <f t="shared" si="32"/>
        <v/>
      </c>
      <c r="BL72" s="6" t="str">
        <f t="shared" si="33"/>
        <v/>
      </c>
      <c r="BM72" s="6" t="str">
        <f t="shared" si="34"/>
        <v/>
      </c>
      <c r="BN72" s="6" t="str">
        <f t="shared" si="35"/>
        <v/>
      </c>
      <c r="BO72" s="6" t="str">
        <f t="shared" si="36"/>
        <v/>
      </c>
      <c r="BP72" s="6" t="str">
        <f t="shared" si="37"/>
        <v/>
      </c>
      <c r="BQ72" s="6" t="str">
        <f t="shared" si="38"/>
        <v/>
      </c>
      <c r="BR72" s="6" t="str">
        <f t="shared" si="39"/>
        <v/>
      </c>
      <c r="BS72" s="6" t="str">
        <f t="shared" si="40"/>
        <v/>
      </c>
      <c r="BT72" s="6" t="str">
        <f t="shared" si="41"/>
        <v/>
      </c>
      <c r="BU72" s="6" t="str">
        <f t="shared" si="42"/>
        <v/>
      </c>
      <c r="BV72" s="6" t="str">
        <f t="shared" si="43"/>
        <v/>
      </c>
      <c r="BW72" s="6" t="str">
        <f t="shared" si="44"/>
        <v/>
      </c>
      <c r="BX72" s="6" t="str">
        <f t="shared" si="45"/>
        <v/>
      </c>
      <c r="BY72" s="6" t="str">
        <f t="shared" si="46"/>
        <v/>
      </c>
      <c r="BZ72" s="6" t="str">
        <f t="shared" si="47"/>
        <v/>
      </c>
      <c r="CA72" s="6" t="str">
        <f t="shared" si="48"/>
        <v/>
      </c>
      <c r="CB72" s="6" t="str">
        <f t="shared" si="49"/>
        <v/>
      </c>
      <c r="CC72" s="6" t="str">
        <f t="shared" si="50"/>
        <v/>
      </c>
      <c r="CD72" s="6" t="str">
        <f t="shared" si="51"/>
        <v/>
      </c>
      <c r="CE72" s="6" t="str">
        <f t="shared" si="52"/>
        <v/>
      </c>
      <c r="CF72" s="6" t="str">
        <f t="shared" si="53"/>
        <v/>
      </c>
      <c r="CG72" s="6" t="str">
        <f t="shared" si="54"/>
        <v/>
      </c>
      <c r="CH72" s="6" t="str">
        <f t="shared" si="55"/>
        <v/>
      </c>
      <c r="CI72" s="6" t="str">
        <f t="shared" si="56"/>
        <v/>
      </c>
      <c r="CJ72" s="6" t="str">
        <f t="shared" si="57"/>
        <v/>
      </c>
      <c r="CK72" s="6" t="str">
        <f t="shared" si="58"/>
        <v/>
      </c>
      <c r="CL72" s="6" t="str">
        <f t="shared" si="59"/>
        <v/>
      </c>
      <c r="CM72" s="6" t="str">
        <f t="shared" si="60"/>
        <v/>
      </c>
      <c r="CN72" s="6" t="str">
        <f t="shared" si="61"/>
        <v/>
      </c>
      <c r="CO72" s="6" t="str">
        <f t="shared" si="62"/>
        <v/>
      </c>
      <c r="CP72" s="6" t="str">
        <f t="shared" si="63"/>
        <v/>
      </c>
      <c r="CQ72" s="6" t="str">
        <f t="shared" si="64"/>
        <v/>
      </c>
      <c r="CR72" s="6" t="str">
        <f t="shared" si="65"/>
        <v/>
      </c>
      <c r="CS72" s="6" t="str">
        <f t="shared" si="66"/>
        <v/>
      </c>
      <c r="CT72" s="6" t="str">
        <f t="shared" si="67"/>
        <v/>
      </c>
      <c r="CU72" s="6" t="str">
        <f t="shared" si="68"/>
        <v/>
      </c>
      <c r="CV72" s="6" t="str">
        <f t="shared" si="69"/>
        <v/>
      </c>
      <c r="CW72" s="6" t="str">
        <f t="shared" si="70"/>
        <v/>
      </c>
      <c r="CX72" s="6" t="str">
        <f t="shared" si="71"/>
        <v/>
      </c>
      <c r="CY72" s="6" t="str">
        <f t="shared" si="72"/>
        <v/>
      </c>
      <c r="CZ72" s="6" t="str">
        <f t="shared" si="73"/>
        <v/>
      </c>
      <c r="DA72" s="6" t="str">
        <f t="shared" si="74"/>
        <v/>
      </c>
      <c r="DB72" s="6" t="str">
        <f t="shared" si="75"/>
        <v/>
      </c>
      <c r="DC72" s="6" t="str">
        <f t="shared" si="76"/>
        <v/>
      </c>
      <c r="DD72" s="6" t="str">
        <f t="shared" si="77"/>
        <v/>
      </c>
      <c r="DE72" s="6" t="str">
        <f t="shared" si="78"/>
        <v/>
      </c>
      <c r="DF72" s="6" t="str">
        <f t="shared" si="79"/>
        <v/>
      </c>
      <c r="DG72" s="6" t="str">
        <f t="shared" si="80"/>
        <v/>
      </c>
      <c r="DH72" s="6" t="str">
        <f t="shared" si="81"/>
        <v/>
      </c>
      <c r="DI72" s="6" t="str">
        <f t="shared" si="82"/>
        <v/>
      </c>
      <c r="DJ72" s="6" t="str">
        <f t="shared" si="83"/>
        <v/>
      </c>
      <c r="DK72" s="6" t="str">
        <f t="shared" si="84"/>
        <v/>
      </c>
      <c r="DL72" s="6" t="str">
        <f t="shared" si="85"/>
        <v/>
      </c>
      <c r="DM72" s="6" t="str">
        <f t="shared" si="86"/>
        <v/>
      </c>
      <c r="DN72" s="6" t="str">
        <f t="shared" si="87"/>
        <v/>
      </c>
      <c r="DO72" s="6" t="str">
        <f t="shared" si="88"/>
        <v/>
      </c>
      <c r="DP72" s="6" t="str">
        <f t="shared" si="89"/>
        <v/>
      </c>
      <c r="DQ72" s="6" t="str">
        <f t="shared" si="90"/>
        <v/>
      </c>
    </row>
    <row r="73" spans="1:121" x14ac:dyDescent="0.25">
      <c r="A73" s="9">
        <v>66</v>
      </c>
      <c r="B73" s="1"/>
      <c r="C73" s="1"/>
      <c r="D73" s="1"/>
      <c r="E73" s="1"/>
      <c r="F73" s="1"/>
      <c r="G73" s="1"/>
      <c r="H73" s="1"/>
      <c r="I73" s="1"/>
      <c r="J73" s="2" t="str">
        <f t="shared" ref="J73:J107" si="91">IF(AND(OR(E73="fortov",E73="cykelsti",E73="kørebane"),OR(F73="fodgængerfelt",F73="kørebane"),G73&gt;0.5),"OK","")</f>
        <v/>
      </c>
      <c r="K73" s="3" t="str">
        <f t="shared" ref="K73:K107" si="92">IF(AND(I73&gt;0.5,I73&lt;50000),"OK","")</f>
        <v/>
      </c>
      <c r="L73" s="4" t="str">
        <f t="shared" ref="L73:L107" si="93">IF(J73="OK",IF(O73&gt;=0.5,"A",IF(SUM(O73:P73)&gt;=0.5,"B",IF(SUM(O73:Q73)&gt;=0.5,"C",IF(SUM(O73:R73)&gt;=0.5,"D",IF(SUM(O73:S73)&gt;=0.5,"E",IF(T73&gt;0.5,"F","")))))),"")</f>
        <v/>
      </c>
      <c r="M73" s="4" t="str">
        <f t="shared" ref="M73:M107" si="94">IF(J73="OK",IF(SUM(O73:Q73)&gt;=0.8,"Godt",IF(SUM(R73:T73)&gt;=0.8,"Dårligt",IF(SUM(P73:S73)&gt;0.4,"Middel",""))),"")</f>
        <v/>
      </c>
      <c r="N73" s="5" t="str">
        <f t="shared" ref="N73:N107" si="95">IF(J73="OK",O73+P73*2+Q73*3+R73*4+S73*5+T73*6,"")</f>
        <v/>
      </c>
      <c r="O73" s="6" t="str">
        <f>IF(J73="OK",(AX73*Forudsætninger!$B$7+BD73*Forudsætninger!$C$7+BJ73*Forudsætninger!$D$7+BP73*Forudsætninger!$E$7+BV73*Forudsætninger!$F$7+CB73*Forudsætninger!$G$7+CH73*Forudsætninger!$H$7+CN73*Forudsætninger!$I$7+CT73*Forudsætninger!$J$7+CZ73*Forudsætninger!$K$7+DF73*Forudsætninger!$L$7+DL73*Forudsætninger!$M$7)/SUM(Forudsætninger!$B$7:$M$7),"")</f>
        <v/>
      </c>
      <c r="P73" s="6" t="str">
        <f>IF(J73="OK",(AY73*Forudsætninger!$B$7+BE73*Forudsætninger!$C$7+BK73*Forudsætninger!$D$7+BQ73*Forudsætninger!$E$7+BW73*Forudsætninger!$F$7+CC73*Forudsætninger!$G$7+CI73*Forudsætninger!$H$7+CO73*Forudsætninger!$I$7+CU73*Forudsætninger!$J$7+DA73*Forudsætninger!$K$7+DG73*Forudsætninger!$L$7+DM73*Forudsætninger!$M$7)/SUM(Forudsætninger!$B$7:$M$7),"")</f>
        <v/>
      </c>
      <c r="Q73" s="6" t="str">
        <f>IF(J73="OK",(AZ73*Forudsætninger!$B$7+BF73*Forudsætninger!$C$7+BL73*Forudsætninger!$D$7+BR73*Forudsætninger!$E$7+BX73*Forudsætninger!$F$7+CD73*Forudsætninger!$G$7+CJ73*Forudsætninger!$H$7+CP73*Forudsætninger!$I$7+CV73*Forudsætninger!$J$7+DB73*Forudsætninger!$K$7+DH73*Forudsætninger!$L$7+DN73*Forudsætninger!$M$7)/SUM(Forudsætninger!$B$7:$M$7),"")</f>
        <v/>
      </c>
      <c r="R73" s="6" t="str">
        <f>IF(J73="OK",(BA73*Forudsætninger!$B$7+BG73*Forudsætninger!$C$7+BM73*Forudsætninger!$D$7+BS73*Forudsætninger!$E$7+BY73*Forudsætninger!$F$7+CE73*Forudsætninger!$G$7+CK73*Forudsætninger!$H$7+CQ73*Forudsætninger!$I$7+CW73*Forudsætninger!$J$7+DC73*Forudsætninger!$K$7+DI73*Forudsætninger!$L$7+DO73*Forudsætninger!$M$7)/SUM(Forudsætninger!$B$7:$M$7),"")</f>
        <v/>
      </c>
      <c r="S73" s="6" t="str">
        <f>IF(J73="OK",(BB73*Forudsætninger!$B$7+BH73*Forudsætninger!$C$7+BN73*Forudsætninger!$D$7+BT73*Forudsætninger!$E$7+BZ73*Forudsætninger!$F$7+CF73*Forudsætninger!$G$7+CL73*Forudsætninger!$H$7+CR73*Forudsætninger!$I$7+CX73*Forudsætninger!$J$7+DD73*Forudsætninger!$K$7+DJ73*Forudsætninger!$L$7+DP73*Forudsætninger!$M$7)/SUM(Forudsætninger!$B$7:$M$7),"")</f>
        <v/>
      </c>
      <c r="T73" s="6" t="str">
        <f>IF(J73="OK",(BC73*Forudsætninger!$B$7+BI73*Forudsætninger!$C$7+BO73*Forudsætninger!$D$7+BU73*Forudsætninger!$E$7+CA73*Forudsætninger!$F$7+CG73*Forudsætninger!$G$7+CM73*Forudsætninger!$H$7+CS73*Forudsætninger!$I$7+CY73*Forudsætninger!$J$7+DE73*Forudsætninger!$K$7+DK73*Forudsætninger!$L$7+DQ73*Forudsætninger!$M$7)/SUM(Forudsætninger!$B$7:$M$7),"")</f>
        <v/>
      </c>
      <c r="U73" s="7" t="str">
        <f>IF(AND(K73="OK",J73="OK"),(O73*3+P73*2+Q73-R73-S73*2-T73*3)*I73*SUM(Forudsætninger!$B$7:$M$7),"")</f>
        <v/>
      </c>
      <c r="V73" s="49" t="str">
        <f t="shared" ref="V73:V107" si="96">IF($J73="OK",AX73+2*AY73+3*AZ73+4*BA73+5*BB73+6*BC73,"")</f>
        <v/>
      </c>
      <c r="W73" s="49" t="str">
        <f t="shared" ref="W73:W107" si="97">IF($J73="OK",BD73+2*BE73+3*BF73+4*BG73+5*BH73+6*BI73,"")</f>
        <v/>
      </c>
      <c r="X73" s="49" t="str">
        <f t="shared" ref="X73:X107" si="98">IF($J73="OK",BJ73+2*BK73+3*BL73+4*BM73+5*BN73+6*BO73,"")</f>
        <v/>
      </c>
      <c r="Y73" s="49" t="str">
        <f t="shared" ref="Y73:Y107" si="99">IF($J73="OK",BP73+2*BQ73+3*BR73+4*BS73+5*BT73+6*BU73,"")</f>
        <v/>
      </c>
      <c r="Z73" s="49" t="str">
        <f t="shared" ref="Z73:Z107" si="100">IF($J73="OK",BV73+2*BW73+3*BX73+4*BY73+5*BZ73+6*CA73,"")</f>
        <v/>
      </c>
      <c r="AA73" s="49" t="str">
        <f t="shared" ref="AA73:AA107" si="101">IF($J73="OK",CB73+2*CC73+3*CD73+4*CE73+5*CF73+6*CG73,"")</f>
        <v/>
      </c>
      <c r="AB73" s="49" t="str">
        <f t="shared" ref="AB73:AB107" si="102">IF($J73="OK",CH73+2*CI73+3*CJ73+4*CK73+5*CL73+6*CM73,"")</f>
        <v/>
      </c>
      <c r="AC73" s="49" t="str">
        <f t="shared" ref="AC73:AC107" si="103">IF($J73="OK",CN73+2*CO73+3*CP73+4*CQ73+5*CR73+6*CS73,"")</f>
        <v/>
      </c>
      <c r="AD73" s="49" t="str">
        <f t="shared" ref="AD73:AD107" si="104">IF($J73="OK",CT73+2*CU73+3*CV73+4*CW73+5*CX73+6*CY73,"")</f>
        <v/>
      </c>
      <c r="AE73" s="49" t="str">
        <f t="shared" ref="AE73:AE107" si="105">IF($J73="OK",CZ73+2*DA73+3*DB73+4*DC73+5*DD73+6*DE73,"")</f>
        <v/>
      </c>
      <c r="AF73" s="49" t="str">
        <f t="shared" ref="AF73:AF107" si="106">IF($J73="OK",DF73+2*DG73+3*DH73+4*DI73+5*DJ73+6*DK73,"")</f>
        <v/>
      </c>
      <c r="AG73" s="49" t="str">
        <f t="shared" ref="AG73:AG107" si="107">IF($J73="OK",DL73+2*DM73+3*DN73+4*DO73+5*DP73+6*DQ73,"")</f>
        <v/>
      </c>
      <c r="AJ73" s="18">
        <f t="shared" ref="AJ73:AJ107" si="108">IF(E73="fortov",0.9687,IF(E73="cykelsti",0.7155,IF(E73="kørebane",-1.6842,0)))</f>
        <v>0</v>
      </c>
      <c r="AK73" s="18">
        <f t="shared" ref="AK73:AK107" si="109">IF(F73="fodgængerfelt",1.4974,IF(F73="kørebane",-1.4974,0))</f>
        <v>0</v>
      </c>
      <c r="AL73" s="18" t="str">
        <f>IF($J73="OK",$AJ73+$AK73-5.5993*($G73*Forudsætninger!B70+$H73*Forudsætninger!B71)/3600,"")</f>
        <v/>
      </c>
      <c r="AM73" s="18" t="str">
        <f>IF($J73="OK",$AJ73+$AK73-5.5993*($G73*Forudsætninger!C70+$H73*Forudsætninger!C71)/3600,"")</f>
        <v/>
      </c>
      <c r="AN73" s="18" t="str">
        <f>IF($J73="OK",$AJ73+$AK73-5.5993*($G73*Forudsætninger!D70+$H73*Forudsætninger!D71)/3600,"")</f>
        <v/>
      </c>
      <c r="AO73" s="18" t="str">
        <f>IF($J73="OK",$AJ73+$AK73-5.5993*($G73*Forudsætninger!E70+$H73*Forudsætninger!E71)/3600,"")</f>
        <v/>
      </c>
      <c r="AP73" s="18" t="str">
        <f>IF($J73="OK",$AJ73+$AK73-5.5993*($G73*Forudsætninger!F70+$H73*Forudsætninger!F71)/3600,"")</f>
        <v/>
      </c>
      <c r="AQ73" s="18" t="str">
        <f>IF($J73="OK",$AJ73+$AK73-5.5993*($G73*Forudsætninger!G70+$H73*Forudsætninger!G71)/3600,"")</f>
        <v/>
      </c>
      <c r="AR73" s="18" t="str">
        <f>IF($J73="OK",$AJ73+$AK73-5.5993*($G73*Forudsætninger!H70+$H73*Forudsætninger!H71)/3600,"")</f>
        <v/>
      </c>
      <c r="AS73" s="18" t="str">
        <f>IF($J73="OK",$AJ73+$AK73-5.5993*($G73*Forudsætninger!I70+$H73*Forudsætninger!I71)/3600,"")</f>
        <v/>
      </c>
      <c r="AT73" s="18" t="str">
        <f>IF($J73="OK",$AJ73+$AK73-5.5993*($G73*Forudsætninger!J70+$H73*Forudsætninger!J71)/3600,"")</f>
        <v/>
      </c>
      <c r="AU73" s="18" t="str">
        <f>IF($J73="OK",$AJ73+$AK73-5.5993*($G73*Forudsætninger!K70+$H73*Forudsætninger!K71)/3600,"")</f>
        <v/>
      </c>
      <c r="AV73" s="18" t="str">
        <f>IF($J73="OK",$AJ73+$AK73-5.5993*($G73*Forudsætninger!L70+$H73*Forudsætninger!L71)/3600,"")</f>
        <v/>
      </c>
      <c r="AW73" s="18" t="str">
        <f>IF($J73="OK",$AJ73+$AK73-5.5993*($G73*Forudsætninger!M70+$H73*Forudsætninger!M71)/3600,"")</f>
        <v/>
      </c>
      <c r="AX73" s="6" t="str">
        <f t="shared" ref="AX73:AX107" si="110">IF($J73="OK",1-1/(1+EXP(-3.0555+AL73)),"")</f>
        <v/>
      </c>
      <c r="AY73" s="6" t="str">
        <f t="shared" ref="AY73:AY107" si="111">IF($J73="OK",1-AX73-1/(1+EXP(-1.388+AL73)),"")</f>
        <v/>
      </c>
      <c r="AZ73" s="6" t="str">
        <f t="shared" ref="AZ73:AZ107" si="112">IF($J73="OK",1-AX73-AY73-1/(1+EXP(-0.2888+AL73)),"")</f>
        <v/>
      </c>
      <c r="BA73" s="6" t="str">
        <f t="shared" ref="BA73:BA107" si="113">IF($J73="OK",1-AX73-AY73-AZ73-1/(1+EXP(0.6445+AL73)),"")</f>
        <v/>
      </c>
      <c r="BB73" s="6" t="str">
        <f t="shared" ref="BB73:BB107" si="114">IF($J73="OK",1-AX73-AY73-AZ73-BA73-1/(1+EXP(2.1564+AL73)),"")</f>
        <v/>
      </c>
      <c r="BC73" s="6" t="str">
        <f t="shared" ref="BC73:BC107" si="115">IF($J73="OK",1-BB73-BA73-AZ73-AY73-AX73,"")</f>
        <v/>
      </c>
      <c r="BD73" s="6" t="str">
        <f t="shared" ref="BD73:BD107" si="116">IF($J73="OK",1-1/(1+EXP(-3.0555+AM73)),"")</f>
        <v/>
      </c>
      <c r="BE73" s="6" t="str">
        <f t="shared" ref="BE73:BE107" si="117">IF($J73="OK",1-BD73-1/(1+EXP(-1.388+AM73)),"")</f>
        <v/>
      </c>
      <c r="BF73" s="6" t="str">
        <f t="shared" ref="BF73:BF107" si="118">IF($J73="OK",1-BD73-BE73-1/(1+EXP(-0.2888+AM73)),"")</f>
        <v/>
      </c>
      <c r="BG73" s="6" t="str">
        <f t="shared" ref="BG73:BG107" si="119">IF($J73="OK",1-BD73-BE73-BF73-1/(1+EXP(0.6445+AM73)),"")</f>
        <v/>
      </c>
      <c r="BH73" s="6" t="str">
        <f t="shared" ref="BH73:BH107" si="120">IF($J73="OK",1-BD73-BE73-BF73-BG73-1/(1+EXP(2.1564+AM73)),"")</f>
        <v/>
      </c>
      <c r="BI73" s="6" t="str">
        <f t="shared" ref="BI73:BI107" si="121">IF($J73="OK",1-BH73-BG73-BF73-BE73-BD73,"")</f>
        <v/>
      </c>
      <c r="BJ73" s="6" t="str">
        <f t="shared" ref="BJ73:BJ107" si="122">IF($J73="OK",1-1/(1+EXP(-3.0555+AN73)),"")</f>
        <v/>
      </c>
      <c r="BK73" s="6" t="str">
        <f t="shared" ref="BK73:BK107" si="123">IF($J73="OK",1-BJ73-1/(1+EXP(-1.388+AN73)),"")</f>
        <v/>
      </c>
      <c r="BL73" s="6" t="str">
        <f t="shared" ref="BL73:BL107" si="124">IF($J73="OK",1-BJ73-BK73-1/(1+EXP(-0.2888+AN73)),"")</f>
        <v/>
      </c>
      <c r="BM73" s="6" t="str">
        <f t="shared" ref="BM73:BM107" si="125">IF($J73="OK",1-BJ73-BK73-BL73-1/(1+EXP(0.6445+AN73)),"")</f>
        <v/>
      </c>
      <c r="BN73" s="6" t="str">
        <f t="shared" ref="BN73:BN107" si="126">IF($J73="OK",1-BJ73-BK73-BL73-BM73-1/(1+EXP(2.1564+AN73)),"")</f>
        <v/>
      </c>
      <c r="BO73" s="6" t="str">
        <f t="shared" ref="BO73:BO107" si="127">IF($J73="OK",1-BN73-BM73-BL73-BK73-BJ73,"")</f>
        <v/>
      </c>
      <c r="BP73" s="6" t="str">
        <f t="shared" ref="BP73:BP107" si="128">IF($J73="OK",1-1/(1+EXP(-3.0555+AO73)),"")</f>
        <v/>
      </c>
      <c r="BQ73" s="6" t="str">
        <f t="shared" ref="BQ73:BQ107" si="129">IF($J73="OK",1-BP73-1/(1+EXP(-1.388+AO73)),"")</f>
        <v/>
      </c>
      <c r="BR73" s="6" t="str">
        <f t="shared" ref="BR73:BR107" si="130">IF($J73="OK",1-BP73-BQ73-1/(1+EXP(-0.2888+AO73)),"")</f>
        <v/>
      </c>
      <c r="BS73" s="6" t="str">
        <f t="shared" ref="BS73:BS107" si="131">IF($J73="OK",1-BP73-BQ73-BR73-1/(1+EXP(0.6445+AO73)),"")</f>
        <v/>
      </c>
      <c r="BT73" s="6" t="str">
        <f t="shared" ref="BT73:BT107" si="132">IF($J73="OK",1-BP73-BQ73-BR73-BS73-1/(1+EXP(2.1564+AO73)),"")</f>
        <v/>
      </c>
      <c r="BU73" s="6" t="str">
        <f t="shared" ref="BU73:BU107" si="133">IF($J73="OK",1-BT73-BS73-BR73-BQ73-BP73,"")</f>
        <v/>
      </c>
      <c r="BV73" s="6" t="str">
        <f t="shared" ref="BV73:BV107" si="134">IF($J73="OK",1-1/(1+EXP(-3.0555+AP73)),"")</f>
        <v/>
      </c>
      <c r="BW73" s="6" t="str">
        <f t="shared" ref="BW73:BW107" si="135">IF($J73="OK",1-BV73-1/(1+EXP(-1.388+AP73)),"")</f>
        <v/>
      </c>
      <c r="BX73" s="6" t="str">
        <f t="shared" ref="BX73:BX107" si="136">IF($J73="OK",1-BV73-BW73-1/(1+EXP(-0.2888+AP73)),"")</f>
        <v/>
      </c>
      <c r="BY73" s="6" t="str">
        <f t="shared" ref="BY73:BY107" si="137">IF($J73="OK",1-BV73-BW73-BX73-1/(1+EXP(0.6445+AP73)),"")</f>
        <v/>
      </c>
      <c r="BZ73" s="6" t="str">
        <f t="shared" ref="BZ73:BZ107" si="138">IF($J73="OK",1-BV73-BW73-BX73-BY73-1/(1+EXP(2.1564+AP73)),"")</f>
        <v/>
      </c>
      <c r="CA73" s="6" t="str">
        <f t="shared" ref="CA73:CA107" si="139">IF($J73="OK",1-BZ73-BY73-BX73-BW73-BV73,"")</f>
        <v/>
      </c>
      <c r="CB73" s="6" t="str">
        <f t="shared" ref="CB73:CB107" si="140">IF($J73="OK",1-1/(1+EXP(-3.0555+AQ73)),"")</f>
        <v/>
      </c>
      <c r="CC73" s="6" t="str">
        <f t="shared" ref="CC73:CC107" si="141">IF($J73="OK",1-CB73-1/(1+EXP(-1.388+AQ73)),"")</f>
        <v/>
      </c>
      <c r="CD73" s="6" t="str">
        <f t="shared" ref="CD73:CD107" si="142">IF($J73="OK",1-CB73-CC73-1/(1+EXP(-0.2888+AQ73)),"")</f>
        <v/>
      </c>
      <c r="CE73" s="6" t="str">
        <f t="shared" ref="CE73:CE107" si="143">IF($J73="OK",1-CB73-CC73-CD73-1/(1+EXP(0.6445+AQ73)),"")</f>
        <v/>
      </c>
      <c r="CF73" s="6" t="str">
        <f t="shared" ref="CF73:CF107" si="144">IF($J73="OK",1-CB73-CC73-CD73-CE73-1/(1+EXP(2.1564+AQ73)),"")</f>
        <v/>
      </c>
      <c r="CG73" s="6" t="str">
        <f t="shared" ref="CG73:CG107" si="145">IF($J73="OK",1-CF73-CE73-CD73-CC73-CB73,"")</f>
        <v/>
      </c>
      <c r="CH73" s="6" t="str">
        <f t="shared" ref="CH73:CH107" si="146">IF($J73="OK",1-1/(1+EXP(-3.0555+AR73)),"")</f>
        <v/>
      </c>
      <c r="CI73" s="6" t="str">
        <f t="shared" ref="CI73:CI107" si="147">IF($J73="OK",1-CH73-1/(1+EXP(-1.388+AR73)),"")</f>
        <v/>
      </c>
      <c r="CJ73" s="6" t="str">
        <f t="shared" ref="CJ73:CJ107" si="148">IF($J73="OK",1-CH73-CI73-1/(1+EXP(-0.2888+AR73)),"")</f>
        <v/>
      </c>
      <c r="CK73" s="6" t="str">
        <f t="shared" ref="CK73:CK107" si="149">IF($J73="OK",1-CH73-CI73-CJ73-1/(1+EXP(0.6445+AR73)),"")</f>
        <v/>
      </c>
      <c r="CL73" s="6" t="str">
        <f t="shared" ref="CL73:CL107" si="150">IF($J73="OK",1-CH73-CI73-CJ73-CK73-1/(1+EXP(2.1564+AR73)),"")</f>
        <v/>
      </c>
      <c r="CM73" s="6" t="str">
        <f t="shared" ref="CM73:CM107" si="151">IF($J73="OK",1-CL73-CK73-CJ73-CI73-CH73,"")</f>
        <v/>
      </c>
      <c r="CN73" s="6" t="str">
        <f t="shared" ref="CN73:CN107" si="152">IF($J73="OK",1-1/(1+EXP(-3.0555+AS73)),"")</f>
        <v/>
      </c>
      <c r="CO73" s="6" t="str">
        <f t="shared" ref="CO73:CO107" si="153">IF($J73="OK",1-CN73-1/(1+EXP(-1.388+AS73)),"")</f>
        <v/>
      </c>
      <c r="CP73" s="6" t="str">
        <f t="shared" ref="CP73:CP107" si="154">IF($J73="OK",1-CN73-CO73-1/(1+EXP(-0.2888+AS73)),"")</f>
        <v/>
      </c>
      <c r="CQ73" s="6" t="str">
        <f t="shared" ref="CQ73:CQ107" si="155">IF($J73="OK",1-CN73-CO73-CP73-1/(1+EXP(0.6445+AS73)),"")</f>
        <v/>
      </c>
      <c r="CR73" s="6" t="str">
        <f t="shared" ref="CR73:CR107" si="156">IF($J73="OK",1-CN73-CO73-CP73-CQ73-1/(1+EXP(2.1564+AS73)),"")</f>
        <v/>
      </c>
      <c r="CS73" s="6" t="str">
        <f t="shared" ref="CS73:CS107" si="157">IF($J73="OK",1-CR73-CQ73-CP73-CO73-CN73,"")</f>
        <v/>
      </c>
      <c r="CT73" s="6" t="str">
        <f t="shared" ref="CT73:CT107" si="158">IF($J73="OK",1-1/(1+EXP(-3.0555+AT73)),"")</f>
        <v/>
      </c>
      <c r="CU73" s="6" t="str">
        <f t="shared" ref="CU73:CU107" si="159">IF($J73="OK",1-CT73-1/(1+EXP(-1.388+AT73)),"")</f>
        <v/>
      </c>
      <c r="CV73" s="6" t="str">
        <f t="shared" ref="CV73:CV107" si="160">IF($J73="OK",1-CT73-CU73-1/(1+EXP(-0.2888+AT73)),"")</f>
        <v/>
      </c>
      <c r="CW73" s="6" t="str">
        <f t="shared" ref="CW73:CW107" si="161">IF($J73="OK",1-CT73-CU73-CV73-1/(1+EXP(0.6445+AT73)),"")</f>
        <v/>
      </c>
      <c r="CX73" s="6" t="str">
        <f t="shared" ref="CX73:CX107" si="162">IF($J73="OK",1-CT73-CU73-CV73-CW73-1/(1+EXP(2.1564+AT73)),"")</f>
        <v/>
      </c>
      <c r="CY73" s="6" t="str">
        <f t="shared" ref="CY73:CY107" si="163">IF($J73="OK",1-CX73-CW73-CV73-CU73-CT73,"")</f>
        <v/>
      </c>
      <c r="CZ73" s="6" t="str">
        <f t="shared" ref="CZ73:CZ107" si="164">IF($J73="OK",1-1/(1+EXP(-3.0555+AU73)),"")</f>
        <v/>
      </c>
      <c r="DA73" s="6" t="str">
        <f t="shared" ref="DA73:DA107" si="165">IF($J73="OK",1-CZ73-1/(1+EXP(-1.388+AU73)),"")</f>
        <v/>
      </c>
      <c r="DB73" s="6" t="str">
        <f t="shared" ref="DB73:DB107" si="166">IF($J73="OK",1-CZ73-DA73-1/(1+EXP(-0.2888+AU73)),"")</f>
        <v/>
      </c>
      <c r="DC73" s="6" t="str">
        <f t="shared" ref="DC73:DC107" si="167">IF($J73="OK",1-CZ73-DA73-DB73-1/(1+EXP(0.6445+AU73)),"")</f>
        <v/>
      </c>
      <c r="DD73" s="6" t="str">
        <f t="shared" ref="DD73:DD107" si="168">IF($J73="OK",1-CZ73-DA73-DB73-DC73-1/(1+EXP(2.1564+AU73)),"")</f>
        <v/>
      </c>
      <c r="DE73" s="6" t="str">
        <f t="shared" ref="DE73:DE107" si="169">IF($J73="OK",1-DD73-DC73-DB73-DA73-CZ73,"")</f>
        <v/>
      </c>
      <c r="DF73" s="6" t="str">
        <f t="shared" ref="DF73:DF107" si="170">IF($J73="OK",1-1/(1+EXP(-3.0555+AV73)),"")</f>
        <v/>
      </c>
      <c r="DG73" s="6" t="str">
        <f t="shared" ref="DG73:DG107" si="171">IF($J73="OK",1-DF73-1/(1+EXP(-1.388+AV73)),"")</f>
        <v/>
      </c>
      <c r="DH73" s="6" t="str">
        <f t="shared" ref="DH73:DH107" si="172">IF($J73="OK",1-DF73-DG73-1/(1+EXP(-0.2888+AV73)),"")</f>
        <v/>
      </c>
      <c r="DI73" s="6" t="str">
        <f t="shared" ref="DI73:DI107" si="173">IF($J73="OK",1-DF73-DG73-DH73-1/(1+EXP(0.6445+AV73)),"")</f>
        <v/>
      </c>
      <c r="DJ73" s="6" t="str">
        <f t="shared" ref="DJ73:DJ107" si="174">IF($J73="OK",1-DF73-DG73-DH73-DI73-1/(1+EXP(2.1564+AV73)),"")</f>
        <v/>
      </c>
      <c r="DK73" s="6" t="str">
        <f t="shared" ref="DK73:DK107" si="175">IF($J73="OK",1-DJ73-DI73-DH73-DG73-DF73,"")</f>
        <v/>
      </c>
      <c r="DL73" s="6" t="str">
        <f t="shared" ref="DL73:DL107" si="176">IF($J73="OK",1-1/(1+EXP(-3.0555+AW73)),"")</f>
        <v/>
      </c>
      <c r="DM73" s="6" t="str">
        <f t="shared" ref="DM73:DM107" si="177">IF($J73="OK",1-DL73-1/(1+EXP(-1.388+AW73)),"")</f>
        <v/>
      </c>
      <c r="DN73" s="6" t="str">
        <f t="shared" ref="DN73:DN107" si="178">IF($J73="OK",1-DL73-DM73-1/(1+EXP(-0.2888+AW73)),"")</f>
        <v/>
      </c>
      <c r="DO73" s="6" t="str">
        <f t="shared" ref="DO73:DO107" si="179">IF($J73="OK",1-DL73-DM73-DN73-1/(1+EXP(0.6445+AW73)),"")</f>
        <v/>
      </c>
      <c r="DP73" s="6" t="str">
        <f t="shared" ref="DP73:DP107" si="180">IF($J73="OK",1-DL73-DM73-DN73-DO73-1/(1+EXP(2.1564+AW73)),"")</f>
        <v/>
      </c>
      <c r="DQ73" s="6" t="str">
        <f t="shared" ref="DQ73:DQ107" si="181">IF($J73="OK",1-DP73-DO73-DN73-DM73-DL73,"")</f>
        <v/>
      </c>
    </row>
    <row r="74" spans="1:121" x14ac:dyDescent="0.25">
      <c r="A74" s="9">
        <v>67</v>
      </c>
      <c r="B74" s="1"/>
      <c r="C74" s="1"/>
      <c r="D74" s="1"/>
      <c r="E74" s="1"/>
      <c r="F74" s="1"/>
      <c r="G74" s="1"/>
      <c r="H74" s="1"/>
      <c r="I74" s="1"/>
      <c r="J74" s="2" t="str">
        <f t="shared" si="91"/>
        <v/>
      </c>
      <c r="K74" s="3" t="str">
        <f t="shared" si="92"/>
        <v/>
      </c>
      <c r="L74" s="4" t="str">
        <f t="shared" si="93"/>
        <v/>
      </c>
      <c r="M74" s="4" t="str">
        <f t="shared" si="94"/>
        <v/>
      </c>
      <c r="N74" s="5" t="str">
        <f t="shared" si="95"/>
        <v/>
      </c>
      <c r="O74" s="6" t="str">
        <f>IF(J74="OK",(AX74*Forudsætninger!$B$7+BD74*Forudsætninger!$C$7+BJ74*Forudsætninger!$D$7+BP74*Forudsætninger!$E$7+BV74*Forudsætninger!$F$7+CB74*Forudsætninger!$G$7+CH74*Forudsætninger!$H$7+CN74*Forudsætninger!$I$7+CT74*Forudsætninger!$J$7+CZ74*Forudsætninger!$K$7+DF74*Forudsætninger!$L$7+DL74*Forudsætninger!$M$7)/SUM(Forudsætninger!$B$7:$M$7),"")</f>
        <v/>
      </c>
      <c r="P74" s="6" t="str">
        <f>IF(J74="OK",(AY74*Forudsætninger!$B$7+BE74*Forudsætninger!$C$7+BK74*Forudsætninger!$D$7+BQ74*Forudsætninger!$E$7+BW74*Forudsætninger!$F$7+CC74*Forudsætninger!$G$7+CI74*Forudsætninger!$H$7+CO74*Forudsætninger!$I$7+CU74*Forudsætninger!$J$7+DA74*Forudsætninger!$K$7+DG74*Forudsætninger!$L$7+DM74*Forudsætninger!$M$7)/SUM(Forudsætninger!$B$7:$M$7),"")</f>
        <v/>
      </c>
      <c r="Q74" s="6" t="str">
        <f>IF(J74="OK",(AZ74*Forudsætninger!$B$7+BF74*Forudsætninger!$C$7+BL74*Forudsætninger!$D$7+BR74*Forudsætninger!$E$7+BX74*Forudsætninger!$F$7+CD74*Forudsætninger!$G$7+CJ74*Forudsætninger!$H$7+CP74*Forudsætninger!$I$7+CV74*Forudsætninger!$J$7+DB74*Forudsætninger!$K$7+DH74*Forudsætninger!$L$7+DN74*Forudsætninger!$M$7)/SUM(Forudsætninger!$B$7:$M$7),"")</f>
        <v/>
      </c>
      <c r="R74" s="6" t="str">
        <f>IF(J74="OK",(BA74*Forudsætninger!$B$7+BG74*Forudsætninger!$C$7+BM74*Forudsætninger!$D$7+BS74*Forudsætninger!$E$7+BY74*Forudsætninger!$F$7+CE74*Forudsætninger!$G$7+CK74*Forudsætninger!$H$7+CQ74*Forudsætninger!$I$7+CW74*Forudsætninger!$J$7+DC74*Forudsætninger!$K$7+DI74*Forudsætninger!$L$7+DO74*Forudsætninger!$M$7)/SUM(Forudsætninger!$B$7:$M$7),"")</f>
        <v/>
      </c>
      <c r="S74" s="6" t="str">
        <f>IF(J74="OK",(BB74*Forudsætninger!$B$7+BH74*Forudsætninger!$C$7+BN74*Forudsætninger!$D$7+BT74*Forudsætninger!$E$7+BZ74*Forudsætninger!$F$7+CF74*Forudsætninger!$G$7+CL74*Forudsætninger!$H$7+CR74*Forudsætninger!$I$7+CX74*Forudsætninger!$J$7+DD74*Forudsætninger!$K$7+DJ74*Forudsætninger!$L$7+DP74*Forudsætninger!$M$7)/SUM(Forudsætninger!$B$7:$M$7),"")</f>
        <v/>
      </c>
      <c r="T74" s="6" t="str">
        <f>IF(J74="OK",(BC74*Forudsætninger!$B$7+BI74*Forudsætninger!$C$7+BO74*Forudsætninger!$D$7+BU74*Forudsætninger!$E$7+CA74*Forudsætninger!$F$7+CG74*Forudsætninger!$G$7+CM74*Forudsætninger!$H$7+CS74*Forudsætninger!$I$7+CY74*Forudsætninger!$J$7+DE74*Forudsætninger!$K$7+DK74*Forudsætninger!$L$7+DQ74*Forudsætninger!$M$7)/SUM(Forudsætninger!$B$7:$M$7),"")</f>
        <v/>
      </c>
      <c r="U74" s="7" t="str">
        <f>IF(AND(K74="OK",J74="OK"),(O74*3+P74*2+Q74-R74-S74*2-T74*3)*I74*SUM(Forudsætninger!$B$7:$M$7),"")</f>
        <v/>
      </c>
      <c r="V74" s="49" t="str">
        <f t="shared" si="96"/>
        <v/>
      </c>
      <c r="W74" s="49" t="str">
        <f t="shared" si="97"/>
        <v/>
      </c>
      <c r="X74" s="49" t="str">
        <f t="shared" si="98"/>
        <v/>
      </c>
      <c r="Y74" s="49" t="str">
        <f t="shared" si="99"/>
        <v/>
      </c>
      <c r="Z74" s="49" t="str">
        <f t="shared" si="100"/>
        <v/>
      </c>
      <c r="AA74" s="49" t="str">
        <f t="shared" si="101"/>
        <v/>
      </c>
      <c r="AB74" s="49" t="str">
        <f t="shared" si="102"/>
        <v/>
      </c>
      <c r="AC74" s="49" t="str">
        <f t="shared" si="103"/>
        <v/>
      </c>
      <c r="AD74" s="49" t="str">
        <f t="shared" si="104"/>
        <v/>
      </c>
      <c r="AE74" s="49" t="str">
        <f t="shared" si="105"/>
        <v/>
      </c>
      <c r="AF74" s="49" t="str">
        <f t="shared" si="106"/>
        <v/>
      </c>
      <c r="AG74" s="49" t="str">
        <f t="shared" si="107"/>
        <v/>
      </c>
      <c r="AJ74" s="18">
        <f t="shared" si="108"/>
        <v>0</v>
      </c>
      <c r="AK74" s="18">
        <f t="shared" si="109"/>
        <v>0</v>
      </c>
      <c r="AL74" s="18" t="str">
        <f>IF($J74="OK",$AJ74+$AK74-5.5993*($G74*Forudsætninger!B71+$H74*Forudsætninger!B72)/3600,"")</f>
        <v/>
      </c>
      <c r="AM74" s="18" t="str">
        <f>IF($J74="OK",$AJ74+$AK74-5.5993*($G74*Forudsætninger!C71+$H74*Forudsætninger!C72)/3600,"")</f>
        <v/>
      </c>
      <c r="AN74" s="18" t="str">
        <f>IF($J74="OK",$AJ74+$AK74-5.5993*($G74*Forudsætninger!D71+$H74*Forudsætninger!D72)/3600,"")</f>
        <v/>
      </c>
      <c r="AO74" s="18" t="str">
        <f>IF($J74="OK",$AJ74+$AK74-5.5993*($G74*Forudsætninger!E71+$H74*Forudsætninger!E72)/3600,"")</f>
        <v/>
      </c>
      <c r="AP74" s="18" t="str">
        <f>IF($J74="OK",$AJ74+$AK74-5.5993*($G74*Forudsætninger!F71+$H74*Forudsætninger!F72)/3600,"")</f>
        <v/>
      </c>
      <c r="AQ74" s="18" t="str">
        <f>IF($J74="OK",$AJ74+$AK74-5.5993*($G74*Forudsætninger!G71+$H74*Forudsætninger!G72)/3600,"")</f>
        <v/>
      </c>
      <c r="AR74" s="18" t="str">
        <f>IF($J74="OK",$AJ74+$AK74-5.5993*($G74*Forudsætninger!H71+$H74*Forudsætninger!H72)/3600,"")</f>
        <v/>
      </c>
      <c r="AS74" s="18" t="str">
        <f>IF($J74="OK",$AJ74+$AK74-5.5993*($G74*Forudsætninger!I71+$H74*Forudsætninger!I72)/3600,"")</f>
        <v/>
      </c>
      <c r="AT74" s="18" t="str">
        <f>IF($J74="OK",$AJ74+$AK74-5.5993*($G74*Forudsætninger!J71+$H74*Forudsætninger!J72)/3600,"")</f>
        <v/>
      </c>
      <c r="AU74" s="18" t="str">
        <f>IF($J74="OK",$AJ74+$AK74-5.5993*($G74*Forudsætninger!K71+$H74*Forudsætninger!K72)/3600,"")</f>
        <v/>
      </c>
      <c r="AV74" s="18" t="str">
        <f>IF($J74="OK",$AJ74+$AK74-5.5993*($G74*Forudsætninger!L71+$H74*Forudsætninger!L72)/3600,"")</f>
        <v/>
      </c>
      <c r="AW74" s="18" t="str">
        <f>IF($J74="OK",$AJ74+$AK74-5.5993*($G74*Forudsætninger!M71+$H74*Forudsætninger!M72)/3600,"")</f>
        <v/>
      </c>
      <c r="AX74" s="6" t="str">
        <f t="shared" si="110"/>
        <v/>
      </c>
      <c r="AY74" s="6" t="str">
        <f t="shared" si="111"/>
        <v/>
      </c>
      <c r="AZ74" s="6" t="str">
        <f t="shared" si="112"/>
        <v/>
      </c>
      <c r="BA74" s="6" t="str">
        <f t="shared" si="113"/>
        <v/>
      </c>
      <c r="BB74" s="6" t="str">
        <f t="shared" si="114"/>
        <v/>
      </c>
      <c r="BC74" s="6" t="str">
        <f t="shared" si="115"/>
        <v/>
      </c>
      <c r="BD74" s="6" t="str">
        <f t="shared" si="116"/>
        <v/>
      </c>
      <c r="BE74" s="6" t="str">
        <f t="shared" si="117"/>
        <v/>
      </c>
      <c r="BF74" s="6" t="str">
        <f t="shared" si="118"/>
        <v/>
      </c>
      <c r="BG74" s="6" t="str">
        <f t="shared" si="119"/>
        <v/>
      </c>
      <c r="BH74" s="6" t="str">
        <f t="shared" si="120"/>
        <v/>
      </c>
      <c r="BI74" s="6" t="str">
        <f t="shared" si="121"/>
        <v/>
      </c>
      <c r="BJ74" s="6" t="str">
        <f t="shared" si="122"/>
        <v/>
      </c>
      <c r="BK74" s="6" t="str">
        <f t="shared" si="123"/>
        <v/>
      </c>
      <c r="BL74" s="6" t="str">
        <f t="shared" si="124"/>
        <v/>
      </c>
      <c r="BM74" s="6" t="str">
        <f t="shared" si="125"/>
        <v/>
      </c>
      <c r="BN74" s="6" t="str">
        <f t="shared" si="126"/>
        <v/>
      </c>
      <c r="BO74" s="6" t="str">
        <f t="shared" si="127"/>
        <v/>
      </c>
      <c r="BP74" s="6" t="str">
        <f t="shared" si="128"/>
        <v/>
      </c>
      <c r="BQ74" s="6" t="str">
        <f t="shared" si="129"/>
        <v/>
      </c>
      <c r="BR74" s="6" t="str">
        <f t="shared" si="130"/>
        <v/>
      </c>
      <c r="BS74" s="6" t="str">
        <f t="shared" si="131"/>
        <v/>
      </c>
      <c r="BT74" s="6" t="str">
        <f t="shared" si="132"/>
        <v/>
      </c>
      <c r="BU74" s="6" t="str">
        <f t="shared" si="133"/>
        <v/>
      </c>
      <c r="BV74" s="6" t="str">
        <f t="shared" si="134"/>
        <v/>
      </c>
      <c r="BW74" s="6" t="str">
        <f t="shared" si="135"/>
        <v/>
      </c>
      <c r="BX74" s="6" t="str">
        <f t="shared" si="136"/>
        <v/>
      </c>
      <c r="BY74" s="6" t="str">
        <f t="shared" si="137"/>
        <v/>
      </c>
      <c r="BZ74" s="6" t="str">
        <f t="shared" si="138"/>
        <v/>
      </c>
      <c r="CA74" s="6" t="str">
        <f t="shared" si="139"/>
        <v/>
      </c>
      <c r="CB74" s="6" t="str">
        <f t="shared" si="140"/>
        <v/>
      </c>
      <c r="CC74" s="6" t="str">
        <f t="shared" si="141"/>
        <v/>
      </c>
      <c r="CD74" s="6" t="str">
        <f t="shared" si="142"/>
        <v/>
      </c>
      <c r="CE74" s="6" t="str">
        <f t="shared" si="143"/>
        <v/>
      </c>
      <c r="CF74" s="6" t="str">
        <f t="shared" si="144"/>
        <v/>
      </c>
      <c r="CG74" s="6" t="str">
        <f t="shared" si="145"/>
        <v/>
      </c>
      <c r="CH74" s="6" t="str">
        <f t="shared" si="146"/>
        <v/>
      </c>
      <c r="CI74" s="6" t="str">
        <f t="shared" si="147"/>
        <v/>
      </c>
      <c r="CJ74" s="6" t="str">
        <f t="shared" si="148"/>
        <v/>
      </c>
      <c r="CK74" s="6" t="str">
        <f t="shared" si="149"/>
        <v/>
      </c>
      <c r="CL74" s="6" t="str">
        <f t="shared" si="150"/>
        <v/>
      </c>
      <c r="CM74" s="6" t="str">
        <f t="shared" si="151"/>
        <v/>
      </c>
      <c r="CN74" s="6" t="str">
        <f t="shared" si="152"/>
        <v/>
      </c>
      <c r="CO74" s="6" t="str">
        <f t="shared" si="153"/>
        <v/>
      </c>
      <c r="CP74" s="6" t="str">
        <f t="shared" si="154"/>
        <v/>
      </c>
      <c r="CQ74" s="6" t="str">
        <f t="shared" si="155"/>
        <v/>
      </c>
      <c r="CR74" s="6" t="str">
        <f t="shared" si="156"/>
        <v/>
      </c>
      <c r="CS74" s="6" t="str">
        <f t="shared" si="157"/>
        <v/>
      </c>
      <c r="CT74" s="6" t="str">
        <f t="shared" si="158"/>
        <v/>
      </c>
      <c r="CU74" s="6" t="str">
        <f t="shared" si="159"/>
        <v/>
      </c>
      <c r="CV74" s="6" t="str">
        <f t="shared" si="160"/>
        <v/>
      </c>
      <c r="CW74" s="6" t="str">
        <f t="shared" si="161"/>
        <v/>
      </c>
      <c r="CX74" s="6" t="str">
        <f t="shared" si="162"/>
        <v/>
      </c>
      <c r="CY74" s="6" t="str">
        <f t="shared" si="163"/>
        <v/>
      </c>
      <c r="CZ74" s="6" t="str">
        <f t="shared" si="164"/>
        <v/>
      </c>
      <c r="DA74" s="6" t="str">
        <f t="shared" si="165"/>
        <v/>
      </c>
      <c r="DB74" s="6" t="str">
        <f t="shared" si="166"/>
        <v/>
      </c>
      <c r="DC74" s="6" t="str">
        <f t="shared" si="167"/>
        <v/>
      </c>
      <c r="DD74" s="6" t="str">
        <f t="shared" si="168"/>
        <v/>
      </c>
      <c r="DE74" s="6" t="str">
        <f t="shared" si="169"/>
        <v/>
      </c>
      <c r="DF74" s="6" t="str">
        <f t="shared" si="170"/>
        <v/>
      </c>
      <c r="DG74" s="6" t="str">
        <f t="shared" si="171"/>
        <v/>
      </c>
      <c r="DH74" s="6" t="str">
        <f t="shared" si="172"/>
        <v/>
      </c>
      <c r="DI74" s="6" t="str">
        <f t="shared" si="173"/>
        <v/>
      </c>
      <c r="DJ74" s="6" t="str">
        <f t="shared" si="174"/>
        <v/>
      </c>
      <c r="DK74" s="6" t="str">
        <f t="shared" si="175"/>
        <v/>
      </c>
      <c r="DL74" s="6" t="str">
        <f t="shared" si="176"/>
        <v/>
      </c>
      <c r="DM74" s="6" t="str">
        <f t="shared" si="177"/>
        <v/>
      </c>
      <c r="DN74" s="6" t="str">
        <f t="shared" si="178"/>
        <v/>
      </c>
      <c r="DO74" s="6" t="str">
        <f t="shared" si="179"/>
        <v/>
      </c>
      <c r="DP74" s="6" t="str">
        <f t="shared" si="180"/>
        <v/>
      </c>
      <c r="DQ74" s="6" t="str">
        <f t="shared" si="181"/>
        <v/>
      </c>
    </row>
    <row r="75" spans="1:121" x14ac:dyDescent="0.25">
      <c r="A75" s="9">
        <v>68</v>
      </c>
      <c r="B75" s="1"/>
      <c r="C75" s="1"/>
      <c r="D75" s="1"/>
      <c r="E75" s="1"/>
      <c r="F75" s="1"/>
      <c r="G75" s="1"/>
      <c r="H75" s="1"/>
      <c r="I75" s="1"/>
      <c r="J75" s="2" t="str">
        <f t="shared" si="91"/>
        <v/>
      </c>
      <c r="K75" s="3" t="str">
        <f t="shared" si="92"/>
        <v/>
      </c>
      <c r="L75" s="4" t="str">
        <f t="shared" si="93"/>
        <v/>
      </c>
      <c r="M75" s="4" t="str">
        <f t="shared" si="94"/>
        <v/>
      </c>
      <c r="N75" s="5" t="str">
        <f t="shared" si="95"/>
        <v/>
      </c>
      <c r="O75" s="6" t="str">
        <f>IF(J75="OK",(AX75*Forudsætninger!$B$7+BD75*Forudsætninger!$C$7+BJ75*Forudsætninger!$D$7+BP75*Forudsætninger!$E$7+BV75*Forudsætninger!$F$7+CB75*Forudsætninger!$G$7+CH75*Forudsætninger!$H$7+CN75*Forudsætninger!$I$7+CT75*Forudsætninger!$J$7+CZ75*Forudsætninger!$K$7+DF75*Forudsætninger!$L$7+DL75*Forudsætninger!$M$7)/SUM(Forudsætninger!$B$7:$M$7),"")</f>
        <v/>
      </c>
      <c r="P75" s="6" t="str">
        <f>IF(J75="OK",(AY75*Forudsætninger!$B$7+BE75*Forudsætninger!$C$7+BK75*Forudsætninger!$D$7+BQ75*Forudsætninger!$E$7+BW75*Forudsætninger!$F$7+CC75*Forudsætninger!$G$7+CI75*Forudsætninger!$H$7+CO75*Forudsætninger!$I$7+CU75*Forudsætninger!$J$7+DA75*Forudsætninger!$K$7+DG75*Forudsætninger!$L$7+DM75*Forudsætninger!$M$7)/SUM(Forudsætninger!$B$7:$M$7),"")</f>
        <v/>
      </c>
      <c r="Q75" s="6" t="str">
        <f>IF(J75="OK",(AZ75*Forudsætninger!$B$7+BF75*Forudsætninger!$C$7+BL75*Forudsætninger!$D$7+BR75*Forudsætninger!$E$7+BX75*Forudsætninger!$F$7+CD75*Forudsætninger!$G$7+CJ75*Forudsætninger!$H$7+CP75*Forudsætninger!$I$7+CV75*Forudsætninger!$J$7+DB75*Forudsætninger!$K$7+DH75*Forudsætninger!$L$7+DN75*Forudsætninger!$M$7)/SUM(Forudsætninger!$B$7:$M$7),"")</f>
        <v/>
      </c>
      <c r="R75" s="6" t="str">
        <f>IF(J75="OK",(BA75*Forudsætninger!$B$7+BG75*Forudsætninger!$C$7+BM75*Forudsætninger!$D$7+BS75*Forudsætninger!$E$7+BY75*Forudsætninger!$F$7+CE75*Forudsætninger!$G$7+CK75*Forudsætninger!$H$7+CQ75*Forudsætninger!$I$7+CW75*Forudsætninger!$J$7+DC75*Forudsætninger!$K$7+DI75*Forudsætninger!$L$7+DO75*Forudsætninger!$M$7)/SUM(Forudsætninger!$B$7:$M$7),"")</f>
        <v/>
      </c>
      <c r="S75" s="6" t="str">
        <f>IF(J75="OK",(BB75*Forudsætninger!$B$7+BH75*Forudsætninger!$C$7+BN75*Forudsætninger!$D$7+BT75*Forudsætninger!$E$7+BZ75*Forudsætninger!$F$7+CF75*Forudsætninger!$G$7+CL75*Forudsætninger!$H$7+CR75*Forudsætninger!$I$7+CX75*Forudsætninger!$J$7+DD75*Forudsætninger!$K$7+DJ75*Forudsætninger!$L$7+DP75*Forudsætninger!$M$7)/SUM(Forudsætninger!$B$7:$M$7),"")</f>
        <v/>
      </c>
      <c r="T75" s="6" t="str">
        <f>IF(J75="OK",(BC75*Forudsætninger!$B$7+BI75*Forudsætninger!$C$7+BO75*Forudsætninger!$D$7+BU75*Forudsætninger!$E$7+CA75*Forudsætninger!$F$7+CG75*Forudsætninger!$G$7+CM75*Forudsætninger!$H$7+CS75*Forudsætninger!$I$7+CY75*Forudsætninger!$J$7+DE75*Forudsætninger!$K$7+DK75*Forudsætninger!$L$7+DQ75*Forudsætninger!$M$7)/SUM(Forudsætninger!$B$7:$M$7),"")</f>
        <v/>
      </c>
      <c r="U75" s="7" t="str">
        <f>IF(AND(K75="OK",J75="OK"),(O75*3+P75*2+Q75-R75-S75*2-T75*3)*I75*SUM(Forudsætninger!$B$7:$M$7),"")</f>
        <v/>
      </c>
      <c r="V75" s="49" t="str">
        <f t="shared" si="96"/>
        <v/>
      </c>
      <c r="W75" s="49" t="str">
        <f t="shared" si="97"/>
        <v/>
      </c>
      <c r="X75" s="49" t="str">
        <f t="shared" si="98"/>
        <v/>
      </c>
      <c r="Y75" s="49" t="str">
        <f t="shared" si="99"/>
        <v/>
      </c>
      <c r="Z75" s="49" t="str">
        <f t="shared" si="100"/>
        <v/>
      </c>
      <c r="AA75" s="49" t="str">
        <f t="shared" si="101"/>
        <v/>
      </c>
      <c r="AB75" s="49" t="str">
        <f t="shared" si="102"/>
        <v/>
      </c>
      <c r="AC75" s="49" t="str">
        <f t="shared" si="103"/>
        <v/>
      </c>
      <c r="AD75" s="49" t="str">
        <f t="shared" si="104"/>
        <v/>
      </c>
      <c r="AE75" s="49" t="str">
        <f t="shared" si="105"/>
        <v/>
      </c>
      <c r="AF75" s="49" t="str">
        <f t="shared" si="106"/>
        <v/>
      </c>
      <c r="AG75" s="49" t="str">
        <f t="shared" si="107"/>
        <v/>
      </c>
      <c r="AJ75" s="18">
        <f t="shared" si="108"/>
        <v>0</v>
      </c>
      <c r="AK75" s="18">
        <f t="shared" si="109"/>
        <v>0</v>
      </c>
      <c r="AL75" s="18" t="str">
        <f>IF($J75="OK",$AJ75+$AK75-5.5993*($G75*Forudsætninger!B72+$H75*Forudsætninger!B73)/3600,"")</f>
        <v/>
      </c>
      <c r="AM75" s="18" t="str">
        <f>IF($J75="OK",$AJ75+$AK75-5.5993*($G75*Forudsætninger!C72+$H75*Forudsætninger!C73)/3600,"")</f>
        <v/>
      </c>
      <c r="AN75" s="18" t="str">
        <f>IF($J75="OK",$AJ75+$AK75-5.5993*($G75*Forudsætninger!D72+$H75*Forudsætninger!D73)/3600,"")</f>
        <v/>
      </c>
      <c r="AO75" s="18" t="str">
        <f>IF($J75="OK",$AJ75+$AK75-5.5993*($G75*Forudsætninger!E72+$H75*Forudsætninger!E73)/3600,"")</f>
        <v/>
      </c>
      <c r="AP75" s="18" t="str">
        <f>IF($J75="OK",$AJ75+$AK75-5.5993*($G75*Forudsætninger!F72+$H75*Forudsætninger!F73)/3600,"")</f>
        <v/>
      </c>
      <c r="AQ75" s="18" t="str">
        <f>IF($J75="OK",$AJ75+$AK75-5.5993*($G75*Forudsætninger!G72+$H75*Forudsætninger!G73)/3600,"")</f>
        <v/>
      </c>
      <c r="AR75" s="18" t="str">
        <f>IF($J75="OK",$AJ75+$AK75-5.5993*($G75*Forudsætninger!H72+$H75*Forudsætninger!H73)/3600,"")</f>
        <v/>
      </c>
      <c r="AS75" s="18" t="str">
        <f>IF($J75="OK",$AJ75+$AK75-5.5993*($G75*Forudsætninger!I72+$H75*Forudsætninger!I73)/3600,"")</f>
        <v/>
      </c>
      <c r="AT75" s="18" t="str">
        <f>IF($J75="OK",$AJ75+$AK75-5.5993*($G75*Forudsætninger!J72+$H75*Forudsætninger!J73)/3600,"")</f>
        <v/>
      </c>
      <c r="AU75" s="18" t="str">
        <f>IF($J75="OK",$AJ75+$AK75-5.5993*($G75*Forudsætninger!K72+$H75*Forudsætninger!K73)/3600,"")</f>
        <v/>
      </c>
      <c r="AV75" s="18" t="str">
        <f>IF($J75="OK",$AJ75+$AK75-5.5993*($G75*Forudsætninger!L72+$H75*Forudsætninger!L73)/3600,"")</f>
        <v/>
      </c>
      <c r="AW75" s="18" t="str">
        <f>IF($J75="OK",$AJ75+$AK75-5.5993*($G75*Forudsætninger!M72+$H75*Forudsætninger!M73)/3600,"")</f>
        <v/>
      </c>
      <c r="AX75" s="6" t="str">
        <f t="shared" si="110"/>
        <v/>
      </c>
      <c r="AY75" s="6" t="str">
        <f t="shared" si="111"/>
        <v/>
      </c>
      <c r="AZ75" s="6" t="str">
        <f t="shared" si="112"/>
        <v/>
      </c>
      <c r="BA75" s="6" t="str">
        <f t="shared" si="113"/>
        <v/>
      </c>
      <c r="BB75" s="6" t="str">
        <f t="shared" si="114"/>
        <v/>
      </c>
      <c r="BC75" s="6" t="str">
        <f t="shared" si="115"/>
        <v/>
      </c>
      <c r="BD75" s="6" t="str">
        <f t="shared" si="116"/>
        <v/>
      </c>
      <c r="BE75" s="6" t="str">
        <f t="shared" si="117"/>
        <v/>
      </c>
      <c r="BF75" s="6" t="str">
        <f t="shared" si="118"/>
        <v/>
      </c>
      <c r="BG75" s="6" t="str">
        <f t="shared" si="119"/>
        <v/>
      </c>
      <c r="BH75" s="6" t="str">
        <f t="shared" si="120"/>
        <v/>
      </c>
      <c r="BI75" s="6" t="str">
        <f t="shared" si="121"/>
        <v/>
      </c>
      <c r="BJ75" s="6" t="str">
        <f t="shared" si="122"/>
        <v/>
      </c>
      <c r="BK75" s="6" t="str">
        <f t="shared" si="123"/>
        <v/>
      </c>
      <c r="BL75" s="6" t="str">
        <f t="shared" si="124"/>
        <v/>
      </c>
      <c r="BM75" s="6" t="str">
        <f t="shared" si="125"/>
        <v/>
      </c>
      <c r="BN75" s="6" t="str">
        <f t="shared" si="126"/>
        <v/>
      </c>
      <c r="BO75" s="6" t="str">
        <f t="shared" si="127"/>
        <v/>
      </c>
      <c r="BP75" s="6" t="str">
        <f t="shared" si="128"/>
        <v/>
      </c>
      <c r="BQ75" s="6" t="str">
        <f t="shared" si="129"/>
        <v/>
      </c>
      <c r="BR75" s="6" t="str">
        <f t="shared" si="130"/>
        <v/>
      </c>
      <c r="BS75" s="6" t="str">
        <f t="shared" si="131"/>
        <v/>
      </c>
      <c r="BT75" s="6" t="str">
        <f t="shared" si="132"/>
        <v/>
      </c>
      <c r="BU75" s="6" t="str">
        <f t="shared" si="133"/>
        <v/>
      </c>
      <c r="BV75" s="6" t="str">
        <f t="shared" si="134"/>
        <v/>
      </c>
      <c r="BW75" s="6" t="str">
        <f t="shared" si="135"/>
        <v/>
      </c>
      <c r="BX75" s="6" t="str">
        <f t="shared" si="136"/>
        <v/>
      </c>
      <c r="BY75" s="6" t="str">
        <f t="shared" si="137"/>
        <v/>
      </c>
      <c r="BZ75" s="6" t="str">
        <f t="shared" si="138"/>
        <v/>
      </c>
      <c r="CA75" s="6" t="str">
        <f t="shared" si="139"/>
        <v/>
      </c>
      <c r="CB75" s="6" t="str">
        <f t="shared" si="140"/>
        <v/>
      </c>
      <c r="CC75" s="6" t="str">
        <f t="shared" si="141"/>
        <v/>
      </c>
      <c r="CD75" s="6" t="str">
        <f t="shared" si="142"/>
        <v/>
      </c>
      <c r="CE75" s="6" t="str">
        <f t="shared" si="143"/>
        <v/>
      </c>
      <c r="CF75" s="6" t="str">
        <f t="shared" si="144"/>
        <v/>
      </c>
      <c r="CG75" s="6" t="str">
        <f t="shared" si="145"/>
        <v/>
      </c>
      <c r="CH75" s="6" t="str">
        <f t="shared" si="146"/>
        <v/>
      </c>
      <c r="CI75" s="6" t="str">
        <f t="shared" si="147"/>
        <v/>
      </c>
      <c r="CJ75" s="6" t="str">
        <f t="shared" si="148"/>
        <v/>
      </c>
      <c r="CK75" s="6" t="str">
        <f t="shared" si="149"/>
        <v/>
      </c>
      <c r="CL75" s="6" t="str">
        <f t="shared" si="150"/>
        <v/>
      </c>
      <c r="CM75" s="6" t="str">
        <f t="shared" si="151"/>
        <v/>
      </c>
      <c r="CN75" s="6" t="str">
        <f t="shared" si="152"/>
        <v/>
      </c>
      <c r="CO75" s="6" t="str">
        <f t="shared" si="153"/>
        <v/>
      </c>
      <c r="CP75" s="6" t="str">
        <f t="shared" si="154"/>
        <v/>
      </c>
      <c r="CQ75" s="6" t="str">
        <f t="shared" si="155"/>
        <v/>
      </c>
      <c r="CR75" s="6" t="str">
        <f t="shared" si="156"/>
        <v/>
      </c>
      <c r="CS75" s="6" t="str">
        <f t="shared" si="157"/>
        <v/>
      </c>
      <c r="CT75" s="6" t="str">
        <f t="shared" si="158"/>
        <v/>
      </c>
      <c r="CU75" s="6" t="str">
        <f t="shared" si="159"/>
        <v/>
      </c>
      <c r="CV75" s="6" t="str">
        <f t="shared" si="160"/>
        <v/>
      </c>
      <c r="CW75" s="6" t="str">
        <f t="shared" si="161"/>
        <v/>
      </c>
      <c r="CX75" s="6" t="str">
        <f t="shared" si="162"/>
        <v/>
      </c>
      <c r="CY75" s="6" t="str">
        <f t="shared" si="163"/>
        <v/>
      </c>
      <c r="CZ75" s="6" t="str">
        <f t="shared" si="164"/>
        <v/>
      </c>
      <c r="DA75" s="6" t="str">
        <f t="shared" si="165"/>
        <v/>
      </c>
      <c r="DB75" s="6" t="str">
        <f t="shared" si="166"/>
        <v/>
      </c>
      <c r="DC75" s="6" t="str">
        <f t="shared" si="167"/>
        <v/>
      </c>
      <c r="DD75" s="6" t="str">
        <f t="shared" si="168"/>
        <v/>
      </c>
      <c r="DE75" s="6" t="str">
        <f t="shared" si="169"/>
        <v/>
      </c>
      <c r="DF75" s="6" t="str">
        <f t="shared" si="170"/>
        <v/>
      </c>
      <c r="DG75" s="6" t="str">
        <f t="shared" si="171"/>
        <v/>
      </c>
      <c r="DH75" s="6" t="str">
        <f t="shared" si="172"/>
        <v/>
      </c>
      <c r="DI75" s="6" t="str">
        <f t="shared" si="173"/>
        <v/>
      </c>
      <c r="DJ75" s="6" t="str">
        <f t="shared" si="174"/>
        <v/>
      </c>
      <c r="DK75" s="6" t="str">
        <f t="shared" si="175"/>
        <v/>
      </c>
      <c r="DL75" s="6" t="str">
        <f t="shared" si="176"/>
        <v/>
      </c>
      <c r="DM75" s="6" t="str">
        <f t="shared" si="177"/>
        <v/>
      </c>
      <c r="DN75" s="6" t="str">
        <f t="shared" si="178"/>
        <v/>
      </c>
      <c r="DO75" s="6" t="str">
        <f t="shared" si="179"/>
        <v/>
      </c>
      <c r="DP75" s="6" t="str">
        <f t="shared" si="180"/>
        <v/>
      </c>
      <c r="DQ75" s="6" t="str">
        <f t="shared" si="181"/>
        <v/>
      </c>
    </row>
    <row r="76" spans="1:121" x14ac:dyDescent="0.25">
      <c r="A76" s="9">
        <v>69</v>
      </c>
      <c r="B76" s="1"/>
      <c r="C76" s="1"/>
      <c r="D76" s="1"/>
      <c r="E76" s="1"/>
      <c r="F76" s="1"/>
      <c r="G76" s="1"/>
      <c r="H76" s="1"/>
      <c r="I76" s="1"/>
      <c r="J76" s="2" t="str">
        <f t="shared" si="91"/>
        <v/>
      </c>
      <c r="K76" s="3" t="str">
        <f t="shared" si="92"/>
        <v/>
      </c>
      <c r="L76" s="4" t="str">
        <f t="shared" si="93"/>
        <v/>
      </c>
      <c r="M76" s="4" t="str">
        <f t="shared" si="94"/>
        <v/>
      </c>
      <c r="N76" s="5" t="str">
        <f t="shared" si="95"/>
        <v/>
      </c>
      <c r="O76" s="6" t="str">
        <f>IF(J76="OK",(AX76*Forudsætninger!$B$7+BD76*Forudsætninger!$C$7+BJ76*Forudsætninger!$D$7+BP76*Forudsætninger!$E$7+BV76*Forudsætninger!$F$7+CB76*Forudsætninger!$G$7+CH76*Forudsætninger!$H$7+CN76*Forudsætninger!$I$7+CT76*Forudsætninger!$J$7+CZ76*Forudsætninger!$K$7+DF76*Forudsætninger!$L$7+DL76*Forudsætninger!$M$7)/SUM(Forudsætninger!$B$7:$M$7),"")</f>
        <v/>
      </c>
      <c r="P76" s="6" t="str">
        <f>IF(J76="OK",(AY76*Forudsætninger!$B$7+BE76*Forudsætninger!$C$7+BK76*Forudsætninger!$D$7+BQ76*Forudsætninger!$E$7+BW76*Forudsætninger!$F$7+CC76*Forudsætninger!$G$7+CI76*Forudsætninger!$H$7+CO76*Forudsætninger!$I$7+CU76*Forudsætninger!$J$7+DA76*Forudsætninger!$K$7+DG76*Forudsætninger!$L$7+DM76*Forudsætninger!$M$7)/SUM(Forudsætninger!$B$7:$M$7),"")</f>
        <v/>
      </c>
      <c r="Q76" s="6" t="str">
        <f>IF(J76="OK",(AZ76*Forudsætninger!$B$7+BF76*Forudsætninger!$C$7+BL76*Forudsætninger!$D$7+BR76*Forudsætninger!$E$7+BX76*Forudsætninger!$F$7+CD76*Forudsætninger!$G$7+CJ76*Forudsætninger!$H$7+CP76*Forudsætninger!$I$7+CV76*Forudsætninger!$J$7+DB76*Forudsætninger!$K$7+DH76*Forudsætninger!$L$7+DN76*Forudsætninger!$M$7)/SUM(Forudsætninger!$B$7:$M$7),"")</f>
        <v/>
      </c>
      <c r="R76" s="6" t="str">
        <f>IF(J76="OK",(BA76*Forudsætninger!$B$7+BG76*Forudsætninger!$C$7+BM76*Forudsætninger!$D$7+BS76*Forudsætninger!$E$7+BY76*Forudsætninger!$F$7+CE76*Forudsætninger!$G$7+CK76*Forudsætninger!$H$7+CQ76*Forudsætninger!$I$7+CW76*Forudsætninger!$J$7+DC76*Forudsætninger!$K$7+DI76*Forudsætninger!$L$7+DO76*Forudsætninger!$M$7)/SUM(Forudsætninger!$B$7:$M$7),"")</f>
        <v/>
      </c>
      <c r="S76" s="6" t="str">
        <f>IF(J76="OK",(BB76*Forudsætninger!$B$7+BH76*Forudsætninger!$C$7+BN76*Forudsætninger!$D$7+BT76*Forudsætninger!$E$7+BZ76*Forudsætninger!$F$7+CF76*Forudsætninger!$G$7+CL76*Forudsætninger!$H$7+CR76*Forudsætninger!$I$7+CX76*Forudsætninger!$J$7+DD76*Forudsætninger!$K$7+DJ76*Forudsætninger!$L$7+DP76*Forudsætninger!$M$7)/SUM(Forudsætninger!$B$7:$M$7),"")</f>
        <v/>
      </c>
      <c r="T76" s="6" t="str">
        <f>IF(J76="OK",(BC76*Forudsætninger!$B$7+BI76*Forudsætninger!$C$7+BO76*Forudsætninger!$D$7+BU76*Forudsætninger!$E$7+CA76*Forudsætninger!$F$7+CG76*Forudsætninger!$G$7+CM76*Forudsætninger!$H$7+CS76*Forudsætninger!$I$7+CY76*Forudsætninger!$J$7+DE76*Forudsætninger!$K$7+DK76*Forudsætninger!$L$7+DQ76*Forudsætninger!$M$7)/SUM(Forudsætninger!$B$7:$M$7),"")</f>
        <v/>
      </c>
      <c r="U76" s="7" t="str">
        <f>IF(AND(K76="OK",J76="OK"),(O76*3+P76*2+Q76-R76-S76*2-T76*3)*I76*SUM(Forudsætninger!$B$7:$M$7),"")</f>
        <v/>
      </c>
      <c r="V76" s="49" t="str">
        <f t="shared" si="96"/>
        <v/>
      </c>
      <c r="W76" s="49" t="str">
        <f t="shared" si="97"/>
        <v/>
      </c>
      <c r="X76" s="49" t="str">
        <f t="shared" si="98"/>
        <v/>
      </c>
      <c r="Y76" s="49" t="str">
        <f t="shared" si="99"/>
        <v/>
      </c>
      <c r="Z76" s="49" t="str">
        <f t="shared" si="100"/>
        <v/>
      </c>
      <c r="AA76" s="49" t="str">
        <f t="shared" si="101"/>
        <v/>
      </c>
      <c r="AB76" s="49" t="str">
        <f t="shared" si="102"/>
        <v/>
      </c>
      <c r="AC76" s="49" t="str">
        <f t="shared" si="103"/>
        <v/>
      </c>
      <c r="AD76" s="49" t="str">
        <f t="shared" si="104"/>
        <v/>
      </c>
      <c r="AE76" s="49" t="str">
        <f t="shared" si="105"/>
        <v/>
      </c>
      <c r="AF76" s="49" t="str">
        <f t="shared" si="106"/>
        <v/>
      </c>
      <c r="AG76" s="49" t="str">
        <f t="shared" si="107"/>
        <v/>
      </c>
      <c r="AJ76" s="18">
        <f t="shared" si="108"/>
        <v>0</v>
      </c>
      <c r="AK76" s="18">
        <f t="shared" si="109"/>
        <v>0</v>
      </c>
      <c r="AL76" s="18" t="str">
        <f>IF($J76="OK",$AJ76+$AK76-5.5993*($G76*Forudsætninger!B73+$H76*Forudsætninger!B74)/3600,"")</f>
        <v/>
      </c>
      <c r="AM76" s="18" t="str">
        <f>IF($J76="OK",$AJ76+$AK76-5.5993*($G76*Forudsætninger!C73+$H76*Forudsætninger!C74)/3600,"")</f>
        <v/>
      </c>
      <c r="AN76" s="18" t="str">
        <f>IF($J76="OK",$AJ76+$AK76-5.5993*($G76*Forudsætninger!D73+$H76*Forudsætninger!D74)/3600,"")</f>
        <v/>
      </c>
      <c r="AO76" s="18" t="str">
        <f>IF($J76="OK",$AJ76+$AK76-5.5993*($G76*Forudsætninger!E73+$H76*Forudsætninger!E74)/3600,"")</f>
        <v/>
      </c>
      <c r="AP76" s="18" t="str">
        <f>IF($J76="OK",$AJ76+$AK76-5.5993*($G76*Forudsætninger!F73+$H76*Forudsætninger!F74)/3600,"")</f>
        <v/>
      </c>
      <c r="AQ76" s="18" t="str">
        <f>IF($J76="OK",$AJ76+$AK76-5.5993*($G76*Forudsætninger!G73+$H76*Forudsætninger!G74)/3600,"")</f>
        <v/>
      </c>
      <c r="AR76" s="18" t="str">
        <f>IF($J76="OK",$AJ76+$AK76-5.5993*($G76*Forudsætninger!H73+$H76*Forudsætninger!H74)/3600,"")</f>
        <v/>
      </c>
      <c r="AS76" s="18" t="str">
        <f>IF($J76="OK",$AJ76+$AK76-5.5993*($G76*Forudsætninger!I73+$H76*Forudsætninger!I74)/3600,"")</f>
        <v/>
      </c>
      <c r="AT76" s="18" t="str">
        <f>IF($J76="OK",$AJ76+$AK76-5.5993*($G76*Forudsætninger!J73+$H76*Forudsætninger!J74)/3600,"")</f>
        <v/>
      </c>
      <c r="AU76" s="18" t="str">
        <f>IF($J76="OK",$AJ76+$AK76-5.5993*($G76*Forudsætninger!K73+$H76*Forudsætninger!K74)/3600,"")</f>
        <v/>
      </c>
      <c r="AV76" s="18" t="str">
        <f>IF($J76="OK",$AJ76+$AK76-5.5993*($G76*Forudsætninger!L73+$H76*Forudsætninger!L74)/3600,"")</f>
        <v/>
      </c>
      <c r="AW76" s="18" t="str">
        <f>IF($J76="OK",$AJ76+$AK76-5.5993*($G76*Forudsætninger!M73+$H76*Forudsætninger!M74)/3600,"")</f>
        <v/>
      </c>
      <c r="AX76" s="6" t="str">
        <f t="shared" si="110"/>
        <v/>
      </c>
      <c r="AY76" s="6" t="str">
        <f t="shared" si="111"/>
        <v/>
      </c>
      <c r="AZ76" s="6" t="str">
        <f t="shared" si="112"/>
        <v/>
      </c>
      <c r="BA76" s="6" t="str">
        <f t="shared" si="113"/>
        <v/>
      </c>
      <c r="BB76" s="6" t="str">
        <f t="shared" si="114"/>
        <v/>
      </c>
      <c r="BC76" s="6" t="str">
        <f t="shared" si="115"/>
        <v/>
      </c>
      <c r="BD76" s="6" t="str">
        <f t="shared" si="116"/>
        <v/>
      </c>
      <c r="BE76" s="6" t="str">
        <f t="shared" si="117"/>
        <v/>
      </c>
      <c r="BF76" s="6" t="str">
        <f t="shared" si="118"/>
        <v/>
      </c>
      <c r="BG76" s="6" t="str">
        <f t="shared" si="119"/>
        <v/>
      </c>
      <c r="BH76" s="6" t="str">
        <f t="shared" si="120"/>
        <v/>
      </c>
      <c r="BI76" s="6" t="str">
        <f t="shared" si="121"/>
        <v/>
      </c>
      <c r="BJ76" s="6" t="str">
        <f t="shared" si="122"/>
        <v/>
      </c>
      <c r="BK76" s="6" t="str">
        <f t="shared" si="123"/>
        <v/>
      </c>
      <c r="BL76" s="6" t="str">
        <f t="shared" si="124"/>
        <v/>
      </c>
      <c r="BM76" s="6" t="str">
        <f t="shared" si="125"/>
        <v/>
      </c>
      <c r="BN76" s="6" t="str">
        <f t="shared" si="126"/>
        <v/>
      </c>
      <c r="BO76" s="6" t="str">
        <f t="shared" si="127"/>
        <v/>
      </c>
      <c r="BP76" s="6" t="str">
        <f t="shared" si="128"/>
        <v/>
      </c>
      <c r="BQ76" s="6" t="str">
        <f t="shared" si="129"/>
        <v/>
      </c>
      <c r="BR76" s="6" t="str">
        <f t="shared" si="130"/>
        <v/>
      </c>
      <c r="BS76" s="6" t="str">
        <f t="shared" si="131"/>
        <v/>
      </c>
      <c r="BT76" s="6" t="str">
        <f t="shared" si="132"/>
        <v/>
      </c>
      <c r="BU76" s="6" t="str">
        <f t="shared" si="133"/>
        <v/>
      </c>
      <c r="BV76" s="6" t="str">
        <f t="shared" si="134"/>
        <v/>
      </c>
      <c r="BW76" s="6" t="str">
        <f t="shared" si="135"/>
        <v/>
      </c>
      <c r="BX76" s="6" t="str">
        <f t="shared" si="136"/>
        <v/>
      </c>
      <c r="BY76" s="6" t="str">
        <f t="shared" si="137"/>
        <v/>
      </c>
      <c r="BZ76" s="6" t="str">
        <f t="shared" si="138"/>
        <v/>
      </c>
      <c r="CA76" s="6" t="str">
        <f t="shared" si="139"/>
        <v/>
      </c>
      <c r="CB76" s="6" t="str">
        <f t="shared" si="140"/>
        <v/>
      </c>
      <c r="CC76" s="6" t="str">
        <f t="shared" si="141"/>
        <v/>
      </c>
      <c r="CD76" s="6" t="str">
        <f t="shared" si="142"/>
        <v/>
      </c>
      <c r="CE76" s="6" t="str">
        <f t="shared" si="143"/>
        <v/>
      </c>
      <c r="CF76" s="6" t="str">
        <f t="shared" si="144"/>
        <v/>
      </c>
      <c r="CG76" s="6" t="str">
        <f t="shared" si="145"/>
        <v/>
      </c>
      <c r="CH76" s="6" t="str">
        <f t="shared" si="146"/>
        <v/>
      </c>
      <c r="CI76" s="6" t="str">
        <f t="shared" si="147"/>
        <v/>
      </c>
      <c r="CJ76" s="6" t="str">
        <f t="shared" si="148"/>
        <v/>
      </c>
      <c r="CK76" s="6" t="str">
        <f t="shared" si="149"/>
        <v/>
      </c>
      <c r="CL76" s="6" t="str">
        <f t="shared" si="150"/>
        <v/>
      </c>
      <c r="CM76" s="6" t="str">
        <f t="shared" si="151"/>
        <v/>
      </c>
      <c r="CN76" s="6" t="str">
        <f t="shared" si="152"/>
        <v/>
      </c>
      <c r="CO76" s="6" t="str">
        <f t="shared" si="153"/>
        <v/>
      </c>
      <c r="CP76" s="6" t="str">
        <f t="shared" si="154"/>
        <v/>
      </c>
      <c r="CQ76" s="6" t="str">
        <f t="shared" si="155"/>
        <v/>
      </c>
      <c r="CR76" s="6" t="str">
        <f t="shared" si="156"/>
        <v/>
      </c>
      <c r="CS76" s="6" t="str">
        <f t="shared" si="157"/>
        <v/>
      </c>
      <c r="CT76" s="6" t="str">
        <f t="shared" si="158"/>
        <v/>
      </c>
      <c r="CU76" s="6" t="str">
        <f t="shared" si="159"/>
        <v/>
      </c>
      <c r="CV76" s="6" t="str">
        <f t="shared" si="160"/>
        <v/>
      </c>
      <c r="CW76" s="6" t="str">
        <f t="shared" si="161"/>
        <v/>
      </c>
      <c r="CX76" s="6" t="str">
        <f t="shared" si="162"/>
        <v/>
      </c>
      <c r="CY76" s="6" t="str">
        <f t="shared" si="163"/>
        <v/>
      </c>
      <c r="CZ76" s="6" t="str">
        <f t="shared" si="164"/>
        <v/>
      </c>
      <c r="DA76" s="6" t="str">
        <f t="shared" si="165"/>
        <v/>
      </c>
      <c r="DB76" s="6" t="str">
        <f t="shared" si="166"/>
        <v/>
      </c>
      <c r="DC76" s="6" t="str">
        <f t="shared" si="167"/>
        <v/>
      </c>
      <c r="DD76" s="6" t="str">
        <f t="shared" si="168"/>
        <v/>
      </c>
      <c r="DE76" s="6" t="str">
        <f t="shared" si="169"/>
        <v/>
      </c>
      <c r="DF76" s="6" t="str">
        <f t="shared" si="170"/>
        <v/>
      </c>
      <c r="DG76" s="6" t="str">
        <f t="shared" si="171"/>
        <v/>
      </c>
      <c r="DH76" s="6" t="str">
        <f t="shared" si="172"/>
        <v/>
      </c>
      <c r="DI76" s="6" t="str">
        <f t="shared" si="173"/>
        <v/>
      </c>
      <c r="DJ76" s="6" t="str">
        <f t="shared" si="174"/>
        <v/>
      </c>
      <c r="DK76" s="6" t="str">
        <f t="shared" si="175"/>
        <v/>
      </c>
      <c r="DL76" s="6" t="str">
        <f t="shared" si="176"/>
        <v/>
      </c>
      <c r="DM76" s="6" t="str">
        <f t="shared" si="177"/>
        <v/>
      </c>
      <c r="DN76" s="6" t="str">
        <f t="shared" si="178"/>
        <v/>
      </c>
      <c r="DO76" s="6" t="str">
        <f t="shared" si="179"/>
        <v/>
      </c>
      <c r="DP76" s="6" t="str">
        <f t="shared" si="180"/>
        <v/>
      </c>
      <c r="DQ76" s="6" t="str">
        <f t="shared" si="181"/>
        <v/>
      </c>
    </row>
    <row r="77" spans="1:121" x14ac:dyDescent="0.25">
      <c r="A77" s="9">
        <v>70</v>
      </c>
      <c r="B77" s="1"/>
      <c r="C77" s="1"/>
      <c r="D77" s="1"/>
      <c r="E77" s="1"/>
      <c r="F77" s="1"/>
      <c r="G77" s="1"/>
      <c r="H77" s="1"/>
      <c r="I77" s="1"/>
      <c r="J77" s="2" t="str">
        <f t="shared" si="91"/>
        <v/>
      </c>
      <c r="K77" s="3" t="str">
        <f t="shared" si="92"/>
        <v/>
      </c>
      <c r="L77" s="4" t="str">
        <f t="shared" si="93"/>
        <v/>
      </c>
      <c r="M77" s="4" t="str">
        <f t="shared" si="94"/>
        <v/>
      </c>
      <c r="N77" s="5" t="str">
        <f t="shared" si="95"/>
        <v/>
      </c>
      <c r="O77" s="6" t="str">
        <f>IF(J77="OK",(AX77*Forudsætninger!$B$7+BD77*Forudsætninger!$C$7+BJ77*Forudsætninger!$D$7+BP77*Forudsætninger!$E$7+BV77*Forudsætninger!$F$7+CB77*Forudsætninger!$G$7+CH77*Forudsætninger!$H$7+CN77*Forudsætninger!$I$7+CT77*Forudsætninger!$J$7+CZ77*Forudsætninger!$K$7+DF77*Forudsætninger!$L$7+DL77*Forudsætninger!$M$7)/SUM(Forudsætninger!$B$7:$M$7),"")</f>
        <v/>
      </c>
      <c r="P77" s="6" t="str">
        <f>IF(J77="OK",(AY77*Forudsætninger!$B$7+BE77*Forudsætninger!$C$7+BK77*Forudsætninger!$D$7+BQ77*Forudsætninger!$E$7+BW77*Forudsætninger!$F$7+CC77*Forudsætninger!$G$7+CI77*Forudsætninger!$H$7+CO77*Forudsætninger!$I$7+CU77*Forudsætninger!$J$7+DA77*Forudsætninger!$K$7+DG77*Forudsætninger!$L$7+DM77*Forudsætninger!$M$7)/SUM(Forudsætninger!$B$7:$M$7),"")</f>
        <v/>
      </c>
      <c r="Q77" s="6" t="str">
        <f>IF(J77="OK",(AZ77*Forudsætninger!$B$7+BF77*Forudsætninger!$C$7+BL77*Forudsætninger!$D$7+BR77*Forudsætninger!$E$7+BX77*Forudsætninger!$F$7+CD77*Forudsætninger!$G$7+CJ77*Forudsætninger!$H$7+CP77*Forudsætninger!$I$7+CV77*Forudsætninger!$J$7+DB77*Forudsætninger!$K$7+DH77*Forudsætninger!$L$7+DN77*Forudsætninger!$M$7)/SUM(Forudsætninger!$B$7:$M$7),"")</f>
        <v/>
      </c>
      <c r="R77" s="6" t="str">
        <f>IF(J77="OK",(BA77*Forudsætninger!$B$7+BG77*Forudsætninger!$C$7+BM77*Forudsætninger!$D$7+BS77*Forudsætninger!$E$7+BY77*Forudsætninger!$F$7+CE77*Forudsætninger!$G$7+CK77*Forudsætninger!$H$7+CQ77*Forudsætninger!$I$7+CW77*Forudsætninger!$J$7+DC77*Forudsætninger!$K$7+DI77*Forudsætninger!$L$7+DO77*Forudsætninger!$M$7)/SUM(Forudsætninger!$B$7:$M$7),"")</f>
        <v/>
      </c>
      <c r="S77" s="6" t="str">
        <f>IF(J77="OK",(BB77*Forudsætninger!$B$7+BH77*Forudsætninger!$C$7+BN77*Forudsætninger!$D$7+BT77*Forudsætninger!$E$7+BZ77*Forudsætninger!$F$7+CF77*Forudsætninger!$G$7+CL77*Forudsætninger!$H$7+CR77*Forudsætninger!$I$7+CX77*Forudsætninger!$J$7+DD77*Forudsætninger!$K$7+DJ77*Forudsætninger!$L$7+DP77*Forudsætninger!$M$7)/SUM(Forudsætninger!$B$7:$M$7),"")</f>
        <v/>
      </c>
      <c r="T77" s="6" t="str">
        <f>IF(J77="OK",(BC77*Forudsætninger!$B$7+BI77*Forudsætninger!$C$7+BO77*Forudsætninger!$D$7+BU77*Forudsætninger!$E$7+CA77*Forudsætninger!$F$7+CG77*Forudsætninger!$G$7+CM77*Forudsætninger!$H$7+CS77*Forudsætninger!$I$7+CY77*Forudsætninger!$J$7+DE77*Forudsætninger!$K$7+DK77*Forudsætninger!$L$7+DQ77*Forudsætninger!$M$7)/SUM(Forudsætninger!$B$7:$M$7),"")</f>
        <v/>
      </c>
      <c r="U77" s="7" t="str">
        <f>IF(AND(K77="OK",J77="OK"),(O77*3+P77*2+Q77-R77-S77*2-T77*3)*I77*SUM(Forudsætninger!$B$7:$M$7),"")</f>
        <v/>
      </c>
      <c r="V77" s="49" t="str">
        <f t="shared" si="96"/>
        <v/>
      </c>
      <c r="W77" s="49" t="str">
        <f t="shared" si="97"/>
        <v/>
      </c>
      <c r="X77" s="49" t="str">
        <f t="shared" si="98"/>
        <v/>
      </c>
      <c r="Y77" s="49" t="str">
        <f t="shared" si="99"/>
        <v/>
      </c>
      <c r="Z77" s="49" t="str">
        <f t="shared" si="100"/>
        <v/>
      </c>
      <c r="AA77" s="49" t="str">
        <f t="shared" si="101"/>
        <v/>
      </c>
      <c r="AB77" s="49" t="str">
        <f t="shared" si="102"/>
        <v/>
      </c>
      <c r="AC77" s="49" t="str">
        <f t="shared" si="103"/>
        <v/>
      </c>
      <c r="AD77" s="49" t="str">
        <f t="shared" si="104"/>
        <v/>
      </c>
      <c r="AE77" s="49" t="str">
        <f t="shared" si="105"/>
        <v/>
      </c>
      <c r="AF77" s="49" t="str">
        <f t="shared" si="106"/>
        <v/>
      </c>
      <c r="AG77" s="49" t="str">
        <f t="shared" si="107"/>
        <v/>
      </c>
      <c r="AJ77" s="18">
        <f t="shared" si="108"/>
        <v>0</v>
      </c>
      <c r="AK77" s="18">
        <f t="shared" si="109"/>
        <v>0</v>
      </c>
      <c r="AL77" s="18" t="str">
        <f>IF($J77="OK",$AJ77+$AK77-5.5993*($G77*Forudsætninger!B74+$H77*Forudsætninger!B75)/3600,"")</f>
        <v/>
      </c>
      <c r="AM77" s="18" t="str">
        <f>IF($J77="OK",$AJ77+$AK77-5.5993*($G77*Forudsætninger!C74+$H77*Forudsætninger!C75)/3600,"")</f>
        <v/>
      </c>
      <c r="AN77" s="18" t="str">
        <f>IF($J77="OK",$AJ77+$AK77-5.5993*($G77*Forudsætninger!D74+$H77*Forudsætninger!D75)/3600,"")</f>
        <v/>
      </c>
      <c r="AO77" s="18" t="str">
        <f>IF($J77="OK",$AJ77+$AK77-5.5993*($G77*Forudsætninger!E74+$H77*Forudsætninger!E75)/3600,"")</f>
        <v/>
      </c>
      <c r="AP77" s="18" t="str">
        <f>IF($J77="OK",$AJ77+$AK77-5.5993*($G77*Forudsætninger!F74+$H77*Forudsætninger!F75)/3600,"")</f>
        <v/>
      </c>
      <c r="AQ77" s="18" t="str">
        <f>IF($J77="OK",$AJ77+$AK77-5.5993*($G77*Forudsætninger!G74+$H77*Forudsætninger!G75)/3600,"")</f>
        <v/>
      </c>
      <c r="AR77" s="18" t="str">
        <f>IF($J77="OK",$AJ77+$AK77-5.5993*($G77*Forudsætninger!H74+$H77*Forudsætninger!H75)/3600,"")</f>
        <v/>
      </c>
      <c r="AS77" s="18" t="str">
        <f>IF($J77="OK",$AJ77+$AK77-5.5993*($G77*Forudsætninger!I74+$H77*Forudsætninger!I75)/3600,"")</f>
        <v/>
      </c>
      <c r="AT77" s="18" t="str">
        <f>IF($J77="OK",$AJ77+$AK77-5.5993*($G77*Forudsætninger!J74+$H77*Forudsætninger!J75)/3600,"")</f>
        <v/>
      </c>
      <c r="AU77" s="18" t="str">
        <f>IF($J77="OK",$AJ77+$AK77-5.5993*($G77*Forudsætninger!K74+$H77*Forudsætninger!K75)/3600,"")</f>
        <v/>
      </c>
      <c r="AV77" s="18" t="str">
        <f>IF($J77="OK",$AJ77+$AK77-5.5993*($G77*Forudsætninger!L74+$H77*Forudsætninger!L75)/3600,"")</f>
        <v/>
      </c>
      <c r="AW77" s="18" t="str">
        <f>IF($J77="OK",$AJ77+$AK77-5.5993*($G77*Forudsætninger!M74+$H77*Forudsætninger!M75)/3600,"")</f>
        <v/>
      </c>
      <c r="AX77" s="6" t="str">
        <f t="shared" si="110"/>
        <v/>
      </c>
      <c r="AY77" s="6" t="str">
        <f t="shared" si="111"/>
        <v/>
      </c>
      <c r="AZ77" s="6" t="str">
        <f t="shared" si="112"/>
        <v/>
      </c>
      <c r="BA77" s="6" t="str">
        <f t="shared" si="113"/>
        <v/>
      </c>
      <c r="BB77" s="6" t="str">
        <f t="shared" si="114"/>
        <v/>
      </c>
      <c r="BC77" s="6" t="str">
        <f t="shared" si="115"/>
        <v/>
      </c>
      <c r="BD77" s="6" t="str">
        <f t="shared" si="116"/>
        <v/>
      </c>
      <c r="BE77" s="6" t="str">
        <f t="shared" si="117"/>
        <v/>
      </c>
      <c r="BF77" s="6" t="str">
        <f t="shared" si="118"/>
        <v/>
      </c>
      <c r="BG77" s="6" t="str">
        <f t="shared" si="119"/>
        <v/>
      </c>
      <c r="BH77" s="6" t="str">
        <f t="shared" si="120"/>
        <v/>
      </c>
      <c r="BI77" s="6" t="str">
        <f t="shared" si="121"/>
        <v/>
      </c>
      <c r="BJ77" s="6" t="str">
        <f t="shared" si="122"/>
        <v/>
      </c>
      <c r="BK77" s="6" t="str">
        <f t="shared" si="123"/>
        <v/>
      </c>
      <c r="BL77" s="6" t="str">
        <f t="shared" si="124"/>
        <v/>
      </c>
      <c r="BM77" s="6" t="str">
        <f t="shared" si="125"/>
        <v/>
      </c>
      <c r="BN77" s="6" t="str">
        <f t="shared" si="126"/>
        <v/>
      </c>
      <c r="BO77" s="6" t="str">
        <f t="shared" si="127"/>
        <v/>
      </c>
      <c r="BP77" s="6" t="str">
        <f t="shared" si="128"/>
        <v/>
      </c>
      <c r="BQ77" s="6" t="str">
        <f t="shared" si="129"/>
        <v/>
      </c>
      <c r="BR77" s="6" t="str">
        <f t="shared" si="130"/>
        <v/>
      </c>
      <c r="BS77" s="6" t="str">
        <f t="shared" si="131"/>
        <v/>
      </c>
      <c r="BT77" s="6" t="str">
        <f t="shared" si="132"/>
        <v/>
      </c>
      <c r="BU77" s="6" t="str">
        <f t="shared" si="133"/>
        <v/>
      </c>
      <c r="BV77" s="6" t="str">
        <f t="shared" si="134"/>
        <v/>
      </c>
      <c r="BW77" s="6" t="str">
        <f t="shared" si="135"/>
        <v/>
      </c>
      <c r="BX77" s="6" t="str">
        <f t="shared" si="136"/>
        <v/>
      </c>
      <c r="BY77" s="6" t="str">
        <f t="shared" si="137"/>
        <v/>
      </c>
      <c r="BZ77" s="6" t="str">
        <f t="shared" si="138"/>
        <v/>
      </c>
      <c r="CA77" s="6" t="str">
        <f t="shared" si="139"/>
        <v/>
      </c>
      <c r="CB77" s="6" t="str">
        <f t="shared" si="140"/>
        <v/>
      </c>
      <c r="CC77" s="6" t="str">
        <f t="shared" si="141"/>
        <v/>
      </c>
      <c r="CD77" s="6" t="str">
        <f t="shared" si="142"/>
        <v/>
      </c>
      <c r="CE77" s="6" t="str">
        <f t="shared" si="143"/>
        <v/>
      </c>
      <c r="CF77" s="6" t="str">
        <f t="shared" si="144"/>
        <v/>
      </c>
      <c r="CG77" s="6" t="str">
        <f t="shared" si="145"/>
        <v/>
      </c>
      <c r="CH77" s="6" t="str">
        <f t="shared" si="146"/>
        <v/>
      </c>
      <c r="CI77" s="6" t="str">
        <f t="shared" si="147"/>
        <v/>
      </c>
      <c r="CJ77" s="6" t="str">
        <f t="shared" si="148"/>
        <v/>
      </c>
      <c r="CK77" s="6" t="str">
        <f t="shared" si="149"/>
        <v/>
      </c>
      <c r="CL77" s="6" t="str">
        <f t="shared" si="150"/>
        <v/>
      </c>
      <c r="CM77" s="6" t="str">
        <f t="shared" si="151"/>
        <v/>
      </c>
      <c r="CN77" s="6" t="str">
        <f t="shared" si="152"/>
        <v/>
      </c>
      <c r="CO77" s="6" t="str">
        <f t="shared" si="153"/>
        <v/>
      </c>
      <c r="CP77" s="6" t="str">
        <f t="shared" si="154"/>
        <v/>
      </c>
      <c r="CQ77" s="6" t="str">
        <f t="shared" si="155"/>
        <v/>
      </c>
      <c r="CR77" s="6" t="str">
        <f t="shared" si="156"/>
        <v/>
      </c>
      <c r="CS77" s="6" t="str">
        <f t="shared" si="157"/>
        <v/>
      </c>
      <c r="CT77" s="6" t="str">
        <f t="shared" si="158"/>
        <v/>
      </c>
      <c r="CU77" s="6" t="str">
        <f t="shared" si="159"/>
        <v/>
      </c>
      <c r="CV77" s="6" t="str">
        <f t="shared" si="160"/>
        <v/>
      </c>
      <c r="CW77" s="6" t="str">
        <f t="shared" si="161"/>
        <v/>
      </c>
      <c r="CX77" s="6" t="str">
        <f t="shared" si="162"/>
        <v/>
      </c>
      <c r="CY77" s="6" t="str">
        <f t="shared" si="163"/>
        <v/>
      </c>
      <c r="CZ77" s="6" t="str">
        <f t="shared" si="164"/>
        <v/>
      </c>
      <c r="DA77" s="6" t="str">
        <f t="shared" si="165"/>
        <v/>
      </c>
      <c r="DB77" s="6" t="str">
        <f t="shared" si="166"/>
        <v/>
      </c>
      <c r="DC77" s="6" t="str">
        <f t="shared" si="167"/>
        <v/>
      </c>
      <c r="DD77" s="6" t="str">
        <f t="shared" si="168"/>
        <v/>
      </c>
      <c r="DE77" s="6" t="str">
        <f t="shared" si="169"/>
        <v/>
      </c>
      <c r="DF77" s="6" t="str">
        <f t="shared" si="170"/>
        <v/>
      </c>
      <c r="DG77" s="6" t="str">
        <f t="shared" si="171"/>
        <v/>
      </c>
      <c r="DH77" s="6" t="str">
        <f t="shared" si="172"/>
        <v/>
      </c>
      <c r="DI77" s="6" t="str">
        <f t="shared" si="173"/>
        <v/>
      </c>
      <c r="DJ77" s="6" t="str">
        <f t="shared" si="174"/>
        <v/>
      </c>
      <c r="DK77" s="6" t="str">
        <f t="shared" si="175"/>
        <v/>
      </c>
      <c r="DL77" s="6" t="str">
        <f t="shared" si="176"/>
        <v/>
      </c>
      <c r="DM77" s="6" t="str">
        <f t="shared" si="177"/>
        <v/>
      </c>
      <c r="DN77" s="6" t="str">
        <f t="shared" si="178"/>
        <v/>
      </c>
      <c r="DO77" s="6" t="str">
        <f t="shared" si="179"/>
        <v/>
      </c>
      <c r="DP77" s="6" t="str">
        <f t="shared" si="180"/>
        <v/>
      </c>
      <c r="DQ77" s="6" t="str">
        <f t="shared" si="181"/>
        <v/>
      </c>
    </row>
    <row r="78" spans="1:121" x14ac:dyDescent="0.25">
      <c r="A78" s="9">
        <v>71</v>
      </c>
      <c r="B78" s="1"/>
      <c r="C78" s="1"/>
      <c r="D78" s="1"/>
      <c r="E78" s="1"/>
      <c r="F78" s="1"/>
      <c r="G78" s="1"/>
      <c r="H78" s="1"/>
      <c r="I78" s="1"/>
      <c r="J78" s="2" t="str">
        <f t="shared" si="91"/>
        <v/>
      </c>
      <c r="K78" s="3" t="str">
        <f t="shared" si="92"/>
        <v/>
      </c>
      <c r="L78" s="4" t="str">
        <f t="shared" si="93"/>
        <v/>
      </c>
      <c r="M78" s="4" t="str">
        <f t="shared" si="94"/>
        <v/>
      </c>
      <c r="N78" s="5" t="str">
        <f t="shared" si="95"/>
        <v/>
      </c>
      <c r="O78" s="6" t="str">
        <f>IF(J78="OK",(AX78*Forudsætninger!$B$7+BD78*Forudsætninger!$C$7+BJ78*Forudsætninger!$D$7+BP78*Forudsætninger!$E$7+BV78*Forudsætninger!$F$7+CB78*Forudsætninger!$G$7+CH78*Forudsætninger!$H$7+CN78*Forudsætninger!$I$7+CT78*Forudsætninger!$J$7+CZ78*Forudsætninger!$K$7+DF78*Forudsætninger!$L$7+DL78*Forudsætninger!$M$7)/SUM(Forudsætninger!$B$7:$M$7),"")</f>
        <v/>
      </c>
      <c r="P78" s="6" t="str">
        <f>IF(J78="OK",(AY78*Forudsætninger!$B$7+BE78*Forudsætninger!$C$7+BK78*Forudsætninger!$D$7+BQ78*Forudsætninger!$E$7+BW78*Forudsætninger!$F$7+CC78*Forudsætninger!$G$7+CI78*Forudsætninger!$H$7+CO78*Forudsætninger!$I$7+CU78*Forudsætninger!$J$7+DA78*Forudsætninger!$K$7+DG78*Forudsætninger!$L$7+DM78*Forudsætninger!$M$7)/SUM(Forudsætninger!$B$7:$M$7),"")</f>
        <v/>
      </c>
      <c r="Q78" s="6" t="str">
        <f>IF(J78="OK",(AZ78*Forudsætninger!$B$7+BF78*Forudsætninger!$C$7+BL78*Forudsætninger!$D$7+BR78*Forudsætninger!$E$7+BX78*Forudsætninger!$F$7+CD78*Forudsætninger!$G$7+CJ78*Forudsætninger!$H$7+CP78*Forudsætninger!$I$7+CV78*Forudsætninger!$J$7+DB78*Forudsætninger!$K$7+DH78*Forudsætninger!$L$7+DN78*Forudsætninger!$M$7)/SUM(Forudsætninger!$B$7:$M$7),"")</f>
        <v/>
      </c>
      <c r="R78" s="6" t="str">
        <f>IF(J78="OK",(BA78*Forudsætninger!$B$7+BG78*Forudsætninger!$C$7+BM78*Forudsætninger!$D$7+BS78*Forudsætninger!$E$7+BY78*Forudsætninger!$F$7+CE78*Forudsætninger!$G$7+CK78*Forudsætninger!$H$7+CQ78*Forudsætninger!$I$7+CW78*Forudsætninger!$J$7+DC78*Forudsætninger!$K$7+DI78*Forudsætninger!$L$7+DO78*Forudsætninger!$M$7)/SUM(Forudsætninger!$B$7:$M$7),"")</f>
        <v/>
      </c>
      <c r="S78" s="6" t="str">
        <f>IF(J78="OK",(BB78*Forudsætninger!$B$7+BH78*Forudsætninger!$C$7+BN78*Forudsætninger!$D$7+BT78*Forudsætninger!$E$7+BZ78*Forudsætninger!$F$7+CF78*Forudsætninger!$G$7+CL78*Forudsætninger!$H$7+CR78*Forudsætninger!$I$7+CX78*Forudsætninger!$J$7+DD78*Forudsætninger!$K$7+DJ78*Forudsætninger!$L$7+DP78*Forudsætninger!$M$7)/SUM(Forudsætninger!$B$7:$M$7),"")</f>
        <v/>
      </c>
      <c r="T78" s="6" t="str">
        <f>IF(J78="OK",(BC78*Forudsætninger!$B$7+BI78*Forudsætninger!$C$7+BO78*Forudsætninger!$D$7+BU78*Forudsætninger!$E$7+CA78*Forudsætninger!$F$7+CG78*Forudsætninger!$G$7+CM78*Forudsætninger!$H$7+CS78*Forudsætninger!$I$7+CY78*Forudsætninger!$J$7+DE78*Forudsætninger!$K$7+DK78*Forudsætninger!$L$7+DQ78*Forudsætninger!$M$7)/SUM(Forudsætninger!$B$7:$M$7),"")</f>
        <v/>
      </c>
      <c r="U78" s="7" t="str">
        <f>IF(AND(K78="OK",J78="OK"),(O78*3+P78*2+Q78-R78-S78*2-T78*3)*I78*SUM(Forudsætninger!$B$7:$M$7),"")</f>
        <v/>
      </c>
      <c r="V78" s="49" t="str">
        <f t="shared" si="96"/>
        <v/>
      </c>
      <c r="W78" s="49" t="str">
        <f t="shared" si="97"/>
        <v/>
      </c>
      <c r="X78" s="49" t="str">
        <f t="shared" si="98"/>
        <v/>
      </c>
      <c r="Y78" s="49" t="str">
        <f t="shared" si="99"/>
        <v/>
      </c>
      <c r="Z78" s="49" t="str">
        <f t="shared" si="100"/>
        <v/>
      </c>
      <c r="AA78" s="49" t="str">
        <f t="shared" si="101"/>
        <v/>
      </c>
      <c r="AB78" s="49" t="str">
        <f t="shared" si="102"/>
        <v/>
      </c>
      <c r="AC78" s="49" t="str">
        <f t="shared" si="103"/>
        <v/>
      </c>
      <c r="AD78" s="49" t="str">
        <f t="shared" si="104"/>
        <v/>
      </c>
      <c r="AE78" s="49" t="str">
        <f t="shared" si="105"/>
        <v/>
      </c>
      <c r="AF78" s="49" t="str">
        <f t="shared" si="106"/>
        <v/>
      </c>
      <c r="AG78" s="49" t="str">
        <f t="shared" si="107"/>
        <v/>
      </c>
      <c r="AJ78" s="18">
        <f t="shared" si="108"/>
        <v>0</v>
      </c>
      <c r="AK78" s="18">
        <f t="shared" si="109"/>
        <v>0</v>
      </c>
      <c r="AL78" s="18" t="str">
        <f>IF($J78="OK",$AJ78+$AK78-5.5993*($G78*Forudsætninger!B75+$H78*Forudsætninger!B76)/3600,"")</f>
        <v/>
      </c>
      <c r="AM78" s="18" t="str">
        <f>IF($J78="OK",$AJ78+$AK78-5.5993*($G78*Forudsætninger!C75+$H78*Forudsætninger!C76)/3600,"")</f>
        <v/>
      </c>
      <c r="AN78" s="18" t="str">
        <f>IF($J78="OK",$AJ78+$AK78-5.5993*($G78*Forudsætninger!D75+$H78*Forudsætninger!D76)/3600,"")</f>
        <v/>
      </c>
      <c r="AO78" s="18" t="str">
        <f>IF($J78="OK",$AJ78+$AK78-5.5993*($G78*Forudsætninger!E75+$H78*Forudsætninger!E76)/3600,"")</f>
        <v/>
      </c>
      <c r="AP78" s="18" t="str">
        <f>IF($J78="OK",$AJ78+$AK78-5.5993*($G78*Forudsætninger!F75+$H78*Forudsætninger!F76)/3600,"")</f>
        <v/>
      </c>
      <c r="AQ78" s="18" t="str">
        <f>IF($J78="OK",$AJ78+$AK78-5.5993*($G78*Forudsætninger!G75+$H78*Forudsætninger!G76)/3600,"")</f>
        <v/>
      </c>
      <c r="AR78" s="18" t="str">
        <f>IF($J78="OK",$AJ78+$AK78-5.5993*($G78*Forudsætninger!H75+$H78*Forudsætninger!H76)/3600,"")</f>
        <v/>
      </c>
      <c r="AS78" s="18" t="str">
        <f>IF($J78="OK",$AJ78+$AK78-5.5993*($G78*Forudsætninger!I75+$H78*Forudsætninger!I76)/3600,"")</f>
        <v/>
      </c>
      <c r="AT78" s="18" t="str">
        <f>IF($J78="OK",$AJ78+$AK78-5.5993*($G78*Forudsætninger!J75+$H78*Forudsætninger!J76)/3600,"")</f>
        <v/>
      </c>
      <c r="AU78" s="18" t="str">
        <f>IF($J78="OK",$AJ78+$AK78-5.5993*($G78*Forudsætninger!K75+$H78*Forudsætninger!K76)/3600,"")</f>
        <v/>
      </c>
      <c r="AV78" s="18" t="str">
        <f>IF($J78="OK",$AJ78+$AK78-5.5993*($G78*Forudsætninger!L75+$H78*Forudsætninger!L76)/3600,"")</f>
        <v/>
      </c>
      <c r="AW78" s="18" t="str">
        <f>IF($J78="OK",$AJ78+$AK78-5.5993*($G78*Forudsætninger!M75+$H78*Forudsætninger!M76)/3600,"")</f>
        <v/>
      </c>
      <c r="AX78" s="6" t="str">
        <f t="shared" si="110"/>
        <v/>
      </c>
      <c r="AY78" s="6" t="str">
        <f t="shared" si="111"/>
        <v/>
      </c>
      <c r="AZ78" s="6" t="str">
        <f t="shared" si="112"/>
        <v/>
      </c>
      <c r="BA78" s="6" t="str">
        <f t="shared" si="113"/>
        <v/>
      </c>
      <c r="BB78" s="6" t="str">
        <f t="shared" si="114"/>
        <v/>
      </c>
      <c r="BC78" s="6" t="str">
        <f t="shared" si="115"/>
        <v/>
      </c>
      <c r="BD78" s="6" t="str">
        <f t="shared" si="116"/>
        <v/>
      </c>
      <c r="BE78" s="6" t="str">
        <f t="shared" si="117"/>
        <v/>
      </c>
      <c r="BF78" s="6" t="str">
        <f t="shared" si="118"/>
        <v/>
      </c>
      <c r="BG78" s="6" t="str">
        <f t="shared" si="119"/>
        <v/>
      </c>
      <c r="BH78" s="6" t="str">
        <f t="shared" si="120"/>
        <v/>
      </c>
      <c r="BI78" s="6" t="str">
        <f t="shared" si="121"/>
        <v/>
      </c>
      <c r="BJ78" s="6" t="str">
        <f t="shared" si="122"/>
        <v/>
      </c>
      <c r="BK78" s="6" t="str">
        <f t="shared" si="123"/>
        <v/>
      </c>
      <c r="BL78" s="6" t="str">
        <f t="shared" si="124"/>
        <v/>
      </c>
      <c r="BM78" s="6" t="str">
        <f t="shared" si="125"/>
        <v/>
      </c>
      <c r="BN78" s="6" t="str">
        <f t="shared" si="126"/>
        <v/>
      </c>
      <c r="BO78" s="6" t="str">
        <f t="shared" si="127"/>
        <v/>
      </c>
      <c r="BP78" s="6" t="str">
        <f t="shared" si="128"/>
        <v/>
      </c>
      <c r="BQ78" s="6" t="str">
        <f t="shared" si="129"/>
        <v/>
      </c>
      <c r="BR78" s="6" t="str">
        <f t="shared" si="130"/>
        <v/>
      </c>
      <c r="BS78" s="6" t="str">
        <f t="shared" si="131"/>
        <v/>
      </c>
      <c r="BT78" s="6" t="str">
        <f t="shared" si="132"/>
        <v/>
      </c>
      <c r="BU78" s="6" t="str">
        <f t="shared" si="133"/>
        <v/>
      </c>
      <c r="BV78" s="6" t="str">
        <f t="shared" si="134"/>
        <v/>
      </c>
      <c r="BW78" s="6" t="str">
        <f t="shared" si="135"/>
        <v/>
      </c>
      <c r="BX78" s="6" t="str">
        <f t="shared" si="136"/>
        <v/>
      </c>
      <c r="BY78" s="6" t="str">
        <f t="shared" si="137"/>
        <v/>
      </c>
      <c r="BZ78" s="6" t="str">
        <f t="shared" si="138"/>
        <v/>
      </c>
      <c r="CA78" s="6" t="str">
        <f t="shared" si="139"/>
        <v/>
      </c>
      <c r="CB78" s="6" t="str">
        <f t="shared" si="140"/>
        <v/>
      </c>
      <c r="CC78" s="6" t="str">
        <f t="shared" si="141"/>
        <v/>
      </c>
      <c r="CD78" s="6" t="str">
        <f t="shared" si="142"/>
        <v/>
      </c>
      <c r="CE78" s="6" t="str">
        <f t="shared" si="143"/>
        <v/>
      </c>
      <c r="CF78" s="6" t="str">
        <f t="shared" si="144"/>
        <v/>
      </c>
      <c r="CG78" s="6" t="str">
        <f t="shared" si="145"/>
        <v/>
      </c>
      <c r="CH78" s="6" t="str">
        <f t="shared" si="146"/>
        <v/>
      </c>
      <c r="CI78" s="6" t="str">
        <f t="shared" si="147"/>
        <v/>
      </c>
      <c r="CJ78" s="6" t="str">
        <f t="shared" si="148"/>
        <v/>
      </c>
      <c r="CK78" s="6" t="str">
        <f t="shared" si="149"/>
        <v/>
      </c>
      <c r="CL78" s="6" t="str">
        <f t="shared" si="150"/>
        <v/>
      </c>
      <c r="CM78" s="6" t="str">
        <f t="shared" si="151"/>
        <v/>
      </c>
      <c r="CN78" s="6" t="str">
        <f t="shared" si="152"/>
        <v/>
      </c>
      <c r="CO78" s="6" t="str">
        <f t="shared" si="153"/>
        <v/>
      </c>
      <c r="CP78" s="6" t="str">
        <f t="shared" si="154"/>
        <v/>
      </c>
      <c r="CQ78" s="6" t="str">
        <f t="shared" si="155"/>
        <v/>
      </c>
      <c r="CR78" s="6" t="str">
        <f t="shared" si="156"/>
        <v/>
      </c>
      <c r="CS78" s="6" t="str">
        <f t="shared" si="157"/>
        <v/>
      </c>
      <c r="CT78" s="6" t="str">
        <f t="shared" si="158"/>
        <v/>
      </c>
      <c r="CU78" s="6" t="str">
        <f t="shared" si="159"/>
        <v/>
      </c>
      <c r="CV78" s="6" t="str">
        <f t="shared" si="160"/>
        <v/>
      </c>
      <c r="CW78" s="6" t="str">
        <f t="shared" si="161"/>
        <v/>
      </c>
      <c r="CX78" s="6" t="str">
        <f t="shared" si="162"/>
        <v/>
      </c>
      <c r="CY78" s="6" t="str">
        <f t="shared" si="163"/>
        <v/>
      </c>
      <c r="CZ78" s="6" t="str">
        <f t="shared" si="164"/>
        <v/>
      </c>
      <c r="DA78" s="6" t="str">
        <f t="shared" si="165"/>
        <v/>
      </c>
      <c r="DB78" s="6" t="str">
        <f t="shared" si="166"/>
        <v/>
      </c>
      <c r="DC78" s="6" t="str">
        <f t="shared" si="167"/>
        <v/>
      </c>
      <c r="DD78" s="6" t="str">
        <f t="shared" si="168"/>
        <v/>
      </c>
      <c r="DE78" s="6" t="str">
        <f t="shared" si="169"/>
        <v/>
      </c>
      <c r="DF78" s="6" t="str">
        <f t="shared" si="170"/>
        <v/>
      </c>
      <c r="DG78" s="6" t="str">
        <f t="shared" si="171"/>
        <v/>
      </c>
      <c r="DH78" s="6" t="str">
        <f t="shared" si="172"/>
        <v/>
      </c>
      <c r="DI78" s="6" t="str">
        <f t="shared" si="173"/>
        <v/>
      </c>
      <c r="DJ78" s="6" t="str">
        <f t="shared" si="174"/>
        <v/>
      </c>
      <c r="DK78" s="6" t="str">
        <f t="shared" si="175"/>
        <v/>
      </c>
      <c r="DL78" s="6" t="str">
        <f t="shared" si="176"/>
        <v/>
      </c>
      <c r="DM78" s="6" t="str">
        <f t="shared" si="177"/>
        <v/>
      </c>
      <c r="DN78" s="6" t="str">
        <f t="shared" si="178"/>
        <v/>
      </c>
      <c r="DO78" s="6" t="str">
        <f t="shared" si="179"/>
        <v/>
      </c>
      <c r="DP78" s="6" t="str">
        <f t="shared" si="180"/>
        <v/>
      </c>
      <c r="DQ78" s="6" t="str">
        <f t="shared" si="181"/>
        <v/>
      </c>
    </row>
    <row r="79" spans="1:121" x14ac:dyDescent="0.25">
      <c r="A79" s="9">
        <v>72</v>
      </c>
      <c r="B79" s="1"/>
      <c r="C79" s="1"/>
      <c r="D79" s="1"/>
      <c r="E79" s="1"/>
      <c r="F79" s="1"/>
      <c r="G79" s="1"/>
      <c r="H79" s="1"/>
      <c r="I79" s="1"/>
      <c r="J79" s="2" t="str">
        <f t="shared" si="91"/>
        <v/>
      </c>
      <c r="K79" s="3" t="str">
        <f t="shared" si="92"/>
        <v/>
      </c>
      <c r="L79" s="4" t="str">
        <f t="shared" si="93"/>
        <v/>
      </c>
      <c r="M79" s="4" t="str">
        <f t="shared" si="94"/>
        <v/>
      </c>
      <c r="N79" s="5" t="str">
        <f t="shared" si="95"/>
        <v/>
      </c>
      <c r="O79" s="6" t="str">
        <f>IF(J79="OK",(AX79*Forudsætninger!$B$7+BD79*Forudsætninger!$C$7+BJ79*Forudsætninger!$D$7+BP79*Forudsætninger!$E$7+BV79*Forudsætninger!$F$7+CB79*Forudsætninger!$G$7+CH79*Forudsætninger!$H$7+CN79*Forudsætninger!$I$7+CT79*Forudsætninger!$J$7+CZ79*Forudsætninger!$K$7+DF79*Forudsætninger!$L$7+DL79*Forudsætninger!$M$7)/SUM(Forudsætninger!$B$7:$M$7),"")</f>
        <v/>
      </c>
      <c r="P79" s="6" t="str">
        <f>IF(J79="OK",(AY79*Forudsætninger!$B$7+BE79*Forudsætninger!$C$7+BK79*Forudsætninger!$D$7+BQ79*Forudsætninger!$E$7+BW79*Forudsætninger!$F$7+CC79*Forudsætninger!$G$7+CI79*Forudsætninger!$H$7+CO79*Forudsætninger!$I$7+CU79*Forudsætninger!$J$7+DA79*Forudsætninger!$K$7+DG79*Forudsætninger!$L$7+DM79*Forudsætninger!$M$7)/SUM(Forudsætninger!$B$7:$M$7),"")</f>
        <v/>
      </c>
      <c r="Q79" s="6" t="str">
        <f>IF(J79="OK",(AZ79*Forudsætninger!$B$7+BF79*Forudsætninger!$C$7+BL79*Forudsætninger!$D$7+BR79*Forudsætninger!$E$7+BX79*Forudsætninger!$F$7+CD79*Forudsætninger!$G$7+CJ79*Forudsætninger!$H$7+CP79*Forudsætninger!$I$7+CV79*Forudsætninger!$J$7+DB79*Forudsætninger!$K$7+DH79*Forudsætninger!$L$7+DN79*Forudsætninger!$M$7)/SUM(Forudsætninger!$B$7:$M$7),"")</f>
        <v/>
      </c>
      <c r="R79" s="6" t="str">
        <f>IF(J79="OK",(BA79*Forudsætninger!$B$7+BG79*Forudsætninger!$C$7+BM79*Forudsætninger!$D$7+BS79*Forudsætninger!$E$7+BY79*Forudsætninger!$F$7+CE79*Forudsætninger!$G$7+CK79*Forudsætninger!$H$7+CQ79*Forudsætninger!$I$7+CW79*Forudsætninger!$J$7+DC79*Forudsætninger!$K$7+DI79*Forudsætninger!$L$7+DO79*Forudsætninger!$M$7)/SUM(Forudsætninger!$B$7:$M$7),"")</f>
        <v/>
      </c>
      <c r="S79" s="6" t="str">
        <f>IF(J79="OK",(BB79*Forudsætninger!$B$7+BH79*Forudsætninger!$C$7+BN79*Forudsætninger!$D$7+BT79*Forudsætninger!$E$7+BZ79*Forudsætninger!$F$7+CF79*Forudsætninger!$G$7+CL79*Forudsætninger!$H$7+CR79*Forudsætninger!$I$7+CX79*Forudsætninger!$J$7+DD79*Forudsætninger!$K$7+DJ79*Forudsætninger!$L$7+DP79*Forudsætninger!$M$7)/SUM(Forudsætninger!$B$7:$M$7),"")</f>
        <v/>
      </c>
      <c r="T79" s="6" t="str">
        <f>IF(J79="OK",(BC79*Forudsætninger!$B$7+BI79*Forudsætninger!$C$7+BO79*Forudsætninger!$D$7+BU79*Forudsætninger!$E$7+CA79*Forudsætninger!$F$7+CG79*Forudsætninger!$G$7+CM79*Forudsætninger!$H$7+CS79*Forudsætninger!$I$7+CY79*Forudsætninger!$J$7+DE79*Forudsætninger!$K$7+DK79*Forudsætninger!$L$7+DQ79*Forudsætninger!$M$7)/SUM(Forudsætninger!$B$7:$M$7),"")</f>
        <v/>
      </c>
      <c r="U79" s="7" t="str">
        <f>IF(AND(K79="OK",J79="OK"),(O79*3+P79*2+Q79-R79-S79*2-T79*3)*I79*SUM(Forudsætninger!$B$7:$M$7),"")</f>
        <v/>
      </c>
      <c r="V79" s="49" t="str">
        <f t="shared" si="96"/>
        <v/>
      </c>
      <c r="W79" s="49" t="str">
        <f t="shared" si="97"/>
        <v/>
      </c>
      <c r="X79" s="49" t="str">
        <f t="shared" si="98"/>
        <v/>
      </c>
      <c r="Y79" s="49" t="str">
        <f t="shared" si="99"/>
        <v/>
      </c>
      <c r="Z79" s="49" t="str">
        <f t="shared" si="100"/>
        <v/>
      </c>
      <c r="AA79" s="49" t="str">
        <f t="shared" si="101"/>
        <v/>
      </c>
      <c r="AB79" s="49" t="str">
        <f t="shared" si="102"/>
        <v/>
      </c>
      <c r="AC79" s="49" t="str">
        <f t="shared" si="103"/>
        <v/>
      </c>
      <c r="AD79" s="49" t="str">
        <f t="shared" si="104"/>
        <v/>
      </c>
      <c r="AE79" s="49" t="str">
        <f t="shared" si="105"/>
        <v/>
      </c>
      <c r="AF79" s="49" t="str">
        <f t="shared" si="106"/>
        <v/>
      </c>
      <c r="AG79" s="49" t="str">
        <f t="shared" si="107"/>
        <v/>
      </c>
      <c r="AJ79" s="18">
        <f t="shared" si="108"/>
        <v>0</v>
      </c>
      <c r="AK79" s="18">
        <f t="shared" si="109"/>
        <v>0</v>
      </c>
      <c r="AL79" s="18" t="str">
        <f>IF($J79="OK",$AJ79+$AK79-5.5993*($G79*Forudsætninger!B76+$H79*Forudsætninger!B77)/3600,"")</f>
        <v/>
      </c>
      <c r="AM79" s="18" t="str">
        <f>IF($J79="OK",$AJ79+$AK79-5.5993*($G79*Forudsætninger!C76+$H79*Forudsætninger!C77)/3600,"")</f>
        <v/>
      </c>
      <c r="AN79" s="18" t="str">
        <f>IF($J79="OK",$AJ79+$AK79-5.5993*($G79*Forudsætninger!D76+$H79*Forudsætninger!D77)/3600,"")</f>
        <v/>
      </c>
      <c r="AO79" s="18" t="str">
        <f>IF($J79="OK",$AJ79+$AK79-5.5993*($G79*Forudsætninger!E76+$H79*Forudsætninger!E77)/3600,"")</f>
        <v/>
      </c>
      <c r="AP79" s="18" t="str">
        <f>IF($J79="OK",$AJ79+$AK79-5.5993*($G79*Forudsætninger!F76+$H79*Forudsætninger!F77)/3600,"")</f>
        <v/>
      </c>
      <c r="AQ79" s="18" t="str">
        <f>IF($J79="OK",$AJ79+$AK79-5.5993*($G79*Forudsætninger!G76+$H79*Forudsætninger!G77)/3600,"")</f>
        <v/>
      </c>
      <c r="AR79" s="18" t="str">
        <f>IF($J79="OK",$AJ79+$AK79-5.5993*($G79*Forudsætninger!H76+$H79*Forudsætninger!H77)/3600,"")</f>
        <v/>
      </c>
      <c r="AS79" s="18" t="str">
        <f>IF($J79="OK",$AJ79+$AK79-5.5993*($G79*Forudsætninger!I76+$H79*Forudsætninger!I77)/3600,"")</f>
        <v/>
      </c>
      <c r="AT79" s="18" t="str">
        <f>IF($J79="OK",$AJ79+$AK79-5.5993*($G79*Forudsætninger!J76+$H79*Forudsætninger!J77)/3600,"")</f>
        <v/>
      </c>
      <c r="AU79" s="18" t="str">
        <f>IF($J79="OK",$AJ79+$AK79-5.5993*($G79*Forudsætninger!K76+$H79*Forudsætninger!K77)/3600,"")</f>
        <v/>
      </c>
      <c r="AV79" s="18" t="str">
        <f>IF($J79="OK",$AJ79+$AK79-5.5993*($G79*Forudsætninger!L76+$H79*Forudsætninger!L77)/3600,"")</f>
        <v/>
      </c>
      <c r="AW79" s="18" t="str">
        <f>IF($J79="OK",$AJ79+$AK79-5.5993*($G79*Forudsætninger!M76+$H79*Forudsætninger!M77)/3600,"")</f>
        <v/>
      </c>
      <c r="AX79" s="6" t="str">
        <f t="shared" si="110"/>
        <v/>
      </c>
      <c r="AY79" s="6" t="str">
        <f t="shared" si="111"/>
        <v/>
      </c>
      <c r="AZ79" s="6" t="str">
        <f t="shared" si="112"/>
        <v/>
      </c>
      <c r="BA79" s="6" t="str">
        <f t="shared" si="113"/>
        <v/>
      </c>
      <c r="BB79" s="6" t="str">
        <f t="shared" si="114"/>
        <v/>
      </c>
      <c r="BC79" s="6" t="str">
        <f t="shared" si="115"/>
        <v/>
      </c>
      <c r="BD79" s="6" t="str">
        <f t="shared" si="116"/>
        <v/>
      </c>
      <c r="BE79" s="6" t="str">
        <f t="shared" si="117"/>
        <v/>
      </c>
      <c r="BF79" s="6" t="str">
        <f t="shared" si="118"/>
        <v/>
      </c>
      <c r="BG79" s="6" t="str">
        <f t="shared" si="119"/>
        <v/>
      </c>
      <c r="BH79" s="6" t="str">
        <f t="shared" si="120"/>
        <v/>
      </c>
      <c r="BI79" s="6" t="str">
        <f t="shared" si="121"/>
        <v/>
      </c>
      <c r="BJ79" s="6" t="str">
        <f t="shared" si="122"/>
        <v/>
      </c>
      <c r="BK79" s="6" t="str">
        <f t="shared" si="123"/>
        <v/>
      </c>
      <c r="BL79" s="6" t="str">
        <f t="shared" si="124"/>
        <v/>
      </c>
      <c r="BM79" s="6" t="str">
        <f t="shared" si="125"/>
        <v/>
      </c>
      <c r="BN79" s="6" t="str">
        <f t="shared" si="126"/>
        <v/>
      </c>
      <c r="BO79" s="6" t="str">
        <f t="shared" si="127"/>
        <v/>
      </c>
      <c r="BP79" s="6" t="str">
        <f t="shared" si="128"/>
        <v/>
      </c>
      <c r="BQ79" s="6" t="str">
        <f t="shared" si="129"/>
        <v/>
      </c>
      <c r="BR79" s="6" t="str">
        <f t="shared" si="130"/>
        <v/>
      </c>
      <c r="BS79" s="6" t="str">
        <f t="shared" si="131"/>
        <v/>
      </c>
      <c r="BT79" s="6" t="str">
        <f t="shared" si="132"/>
        <v/>
      </c>
      <c r="BU79" s="6" t="str">
        <f t="shared" si="133"/>
        <v/>
      </c>
      <c r="BV79" s="6" t="str">
        <f t="shared" si="134"/>
        <v/>
      </c>
      <c r="BW79" s="6" t="str">
        <f t="shared" si="135"/>
        <v/>
      </c>
      <c r="BX79" s="6" t="str">
        <f t="shared" si="136"/>
        <v/>
      </c>
      <c r="BY79" s="6" t="str">
        <f t="shared" si="137"/>
        <v/>
      </c>
      <c r="BZ79" s="6" t="str">
        <f t="shared" si="138"/>
        <v/>
      </c>
      <c r="CA79" s="6" t="str">
        <f t="shared" si="139"/>
        <v/>
      </c>
      <c r="CB79" s="6" t="str">
        <f t="shared" si="140"/>
        <v/>
      </c>
      <c r="CC79" s="6" t="str">
        <f t="shared" si="141"/>
        <v/>
      </c>
      <c r="CD79" s="6" t="str">
        <f t="shared" si="142"/>
        <v/>
      </c>
      <c r="CE79" s="6" t="str">
        <f t="shared" si="143"/>
        <v/>
      </c>
      <c r="CF79" s="6" t="str">
        <f t="shared" si="144"/>
        <v/>
      </c>
      <c r="CG79" s="6" t="str">
        <f t="shared" si="145"/>
        <v/>
      </c>
      <c r="CH79" s="6" t="str">
        <f t="shared" si="146"/>
        <v/>
      </c>
      <c r="CI79" s="6" t="str">
        <f t="shared" si="147"/>
        <v/>
      </c>
      <c r="CJ79" s="6" t="str">
        <f t="shared" si="148"/>
        <v/>
      </c>
      <c r="CK79" s="6" t="str">
        <f t="shared" si="149"/>
        <v/>
      </c>
      <c r="CL79" s="6" t="str">
        <f t="shared" si="150"/>
        <v/>
      </c>
      <c r="CM79" s="6" t="str">
        <f t="shared" si="151"/>
        <v/>
      </c>
      <c r="CN79" s="6" t="str">
        <f t="shared" si="152"/>
        <v/>
      </c>
      <c r="CO79" s="6" t="str">
        <f t="shared" si="153"/>
        <v/>
      </c>
      <c r="CP79" s="6" t="str">
        <f t="shared" si="154"/>
        <v/>
      </c>
      <c r="CQ79" s="6" t="str">
        <f t="shared" si="155"/>
        <v/>
      </c>
      <c r="CR79" s="6" t="str">
        <f t="shared" si="156"/>
        <v/>
      </c>
      <c r="CS79" s="6" t="str">
        <f t="shared" si="157"/>
        <v/>
      </c>
      <c r="CT79" s="6" t="str">
        <f t="shared" si="158"/>
        <v/>
      </c>
      <c r="CU79" s="6" t="str">
        <f t="shared" si="159"/>
        <v/>
      </c>
      <c r="CV79" s="6" t="str">
        <f t="shared" si="160"/>
        <v/>
      </c>
      <c r="CW79" s="6" t="str">
        <f t="shared" si="161"/>
        <v/>
      </c>
      <c r="CX79" s="6" t="str">
        <f t="shared" si="162"/>
        <v/>
      </c>
      <c r="CY79" s="6" t="str">
        <f t="shared" si="163"/>
        <v/>
      </c>
      <c r="CZ79" s="6" t="str">
        <f t="shared" si="164"/>
        <v/>
      </c>
      <c r="DA79" s="6" t="str">
        <f t="shared" si="165"/>
        <v/>
      </c>
      <c r="DB79" s="6" t="str">
        <f t="shared" si="166"/>
        <v/>
      </c>
      <c r="DC79" s="6" t="str">
        <f t="shared" si="167"/>
        <v/>
      </c>
      <c r="DD79" s="6" t="str">
        <f t="shared" si="168"/>
        <v/>
      </c>
      <c r="DE79" s="6" t="str">
        <f t="shared" si="169"/>
        <v/>
      </c>
      <c r="DF79" s="6" t="str">
        <f t="shared" si="170"/>
        <v/>
      </c>
      <c r="DG79" s="6" t="str">
        <f t="shared" si="171"/>
        <v/>
      </c>
      <c r="DH79" s="6" t="str">
        <f t="shared" si="172"/>
        <v/>
      </c>
      <c r="DI79" s="6" t="str">
        <f t="shared" si="173"/>
        <v/>
      </c>
      <c r="DJ79" s="6" t="str">
        <f t="shared" si="174"/>
        <v/>
      </c>
      <c r="DK79" s="6" t="str">
        <f t="shared" si="175"/>
        <v/>
      </c>
      <c r="DL79" s="6" t="str">
        <f t="shared" si="176"/>
        <v/>
      </c>
      <c r="DM79" s="6" t="str">
        <f t="shared" si="177"/>
        <v/>
      </c>
      <c r="DN79" s="6" t="str">
        <f t="shared" si="178"/>
        <v/>
      </c>
      <c r="DO79" s="6" t="str">
        <f t="shared" si="179"/>
        <v/>
      </c>
      <c r="DP79" s="6" t="str">
        <f t="shared" si="180"/>
        <v/>
      </c>
      <c r="DQ79" s="6" t="str">
        <f t="shared" si="181"/>
        <v/>
      </c>
    </row>
    <row r="80" spans="1:121" x14ac:dyDescent="0.25">
      <c r="A80" s="9">
        <v>73</v>
      </c>
      <c r="B80" s="1"/>
      <c r="C80" s="1"/>
      <c r="D80" s="1"/>
      <c r="E80" s="1"/>
      <c r="F80" s="1"/>
      <c r="G80" s="1"/>
      <c r="H80" s="1"/>
      <c r="I80" s="1"/>
      <c r="J80" s="2" t="str">
        <f t="shared" si="91"/>
        <v/>
      </c>
      <c r="K80" s="3" t="str">
        <f t="shared" si="92"/>
        <v/>
      </c>
      <c r="L80" s="4" t="str">
        <f t="shared" si="93"/>
        <v/>
      </c>
      <c r="M80" s="4" t="str">
        <f t="shared" si="94"/>
        <v/>
      </c>
      <c r="N80" s="5" t="str">
        <f t="shared" si="95"/>
        <v/>
      </c>
      <c r="O80" s="6" t="str">
        <f>IF(J80="OK",(AX80*Forudsætninger!$B$7+BD80*Forudsætninger!$C$7+BJ80*Forudsætninger!$D$7+BP80*Forudsætninger!$E$7+BV80*Forudsætninger!$F$7+CB80*Forudsætninger!$G$7+CH80*Forudsætninger!$H$7+CN80*Forudsætninger!$I$7+CT80*Forudsætninger!$J$7+CZ80*Forudsætninger!$K$7+DF80*Forudsætninger!$L$7+DL80*Forudsætninger!$M$7)/SUM(Forudsætninger!$B$7:$M$7),"")</f>
        <v/>
      </c>
      <c r="P80" s="6" t="str">
        <f>IF(J80="OK",(AY80*Forudsætninger!$B$7+BE80*Forudsætninger!$C$7+BK80*Forudsætninger!$D$7+BQ80*Forudsætninger!$E$7+BW80*Forudsætninger!$F$7+CC80*Forudsætninger!$G$7+CI80*Forudsætninger!$H$7+CO80*Forudsætninger!$I$7+CU80*Forudsætninger!$J$7+DA80*Forudsætninger!$K$7+DG80*Forudsætninger!$L$7+DM80*Forudsætninger!$M$7)/SUM(Forudsætninger!$B$7:$M$7),"")</f>
        <v/>
      </c>
      <c r="Q80" s="6" t="str">
        <f>IF(J80="OK",(AZ80*Forudsætninger!$B$7+BF80*Forudsætninger!$C$7+BL80*Forudsætninger!$D$7+BR80*Forudsætninger!$E$7+BX80*Forudsætninger!$F$7+CD80*Forudsætninger!$G$7+CJ80*Forudsætninger!$H$7+CP80*Forudsætninger!$I$7+CV80*Forudsætninger!$J$7+DB80*Forudsætninger!$K$7+DH80*Forudsætninger!$L$7+DN80*Forudsætninger!$M$7)/SUM(Forudsætninger!$B$7:$M$7),"")</f>
        <v/>
      </c>
      <c r="R80" s="6" t="str">
        <f>IF(J80="OK",(BA80*Forudsætninger!$B$7+BG80*Forudsætninger!$C$7+BM80*Forudsætninger!$D$7+BS80*Forudsætninger!$E$7+BY80*Forudsætninger!$F$7+CE80*Forudsætninger!$G$7+CK80*Forudsætninger!$H$7+CQ80*Forudsætninger!$I$7+CW80*Forudsætninger!$J$7+DC80*Forudsætninger!$K$7+DI80*Forudsætninger!$L$7+DO80*Forudsætninger!$M$7)/SUM(Forudsætninger!$B$7:$M$7),"")</f>
        <v/>
      </c>
      <c r="S80" s="6" t="str">
        <f>IF(J80="OK",(BB80*Forudsætninger!$B$7+BH80*Forudsætninger!$C$7+BN80*Forudsætninger!$D$7+BT80*Forudsætninger!$E$7+BZ80*Forudsætninger!$F$7+CF80*Forudsætninger!$G$7+CL80*Forudsætninger!$H$7+CR80*Forudsætninger!$I$7+CX80*Forudsætninger!$J$7+DD80*Forudsætninger!$K$7+DJ80*Forudsætninger!$L$7+DP80*Forudsætninger!$M$7)/SUM(Forudsætninger!$B$7:$M$7),"")</f>
        <v/>
      </c>
      <c r="T80" s="6" t="str">
        <f>IF(J80="OK",(BC80*Forudsætninger!$B$7+BI80*Forudsætninger!$C$7+BO80*Forudsætninger!$D$7+BU80*Forudsætninger!$E$7+CA80*Forudsætninger!$F$7+CG80*Forudsætninger!$G$7+CM80*Forudsætninger!$H$7+CS80*Forudsætninger!$I$7+CY80*Forudsætninger!$J$7+DE80*Forudsætninger!$K$7+DK80*Forudsætninger!$L$7+DQ80*Forudsætninger!$M$7)/SUM(Forudsætninger!$B$7:$M$7),"")</f>
        <v/>
      </c>
      <c r="U80" s="7" t="str">
        <f>IF(AND(K80="OK",J80="OK"),(O80*3+P80*2+Q80-R80-S80*2-T80*3)*I80*SUM(Forudsætninger!$B$7:$M$7),"")</f>
        <v/>
      </c>
      <c r="V80" s="49" t="str">
        <f t="shared" si="96"/>
        <v/>
      </c>
      <c r="W80" s="49" t="str">
        <f t="shared" si="97"/>
        <v/>
      </c>
      <c r="X80" s="49" t="str">
        <f t="shared" si="98"/>
        <v/>
      </c>
      <c r="Y80" s="49" t="str">
        <f t="shared" si="99"/>
        <v/>
      </c>
      <c r="Z80" s="49" t="str">
        <f t="shared" si="100"/>
        <v/>
      </c>
      <c r="AA80" s="49" t="str">
        <f t="shared" si="101"/>
        <v/>
      </c>
      <c r="AB80" s="49" t="str">
        <f t="shared" si="102"/>
        <v/>
      </c>
      <c r="AC80" s="49" t="str">
        <f t="shared" si="103"/>
        <v/>
      </c>
      <c r="AD80" s="49" t="str">
        <f t="shared" si="104"/>
        <v/>
      </c>
      <c r="AE80" s="49" t="str">
        <f t="shared" si="105"/>
        <v/>
      </c>
      <c r="AF80" s="49" t="str">
        <f t="shared" si="106"/>
        <v/>
      </c>
      <c r="AG80" s="49" t="str">
        <f t="shared" si="107"/>
        <v/>
      </c>
      <c r="AJ80" s="18">
        <f t="shared" si="108"/>
        <v>0</v>
      </c>
      <c r="AK80" s="18">
        <f t="shared" si="109"/>
        <v>0</v>
      </c>
      <c r="AL80" s="18" t="str">
        <f>IF($J80="OK",$AJ80+$AK80-5.5993*($G80*Forudsætninger!B77+$H80*Forudsætninger!B78)/3600,"")</f>
        <v/>
      </c>
      <c r="AM80" s="18" t="str">
        <f>IF($J80="OK",$AJ80+$AK80-5.5993*($G80*Forudsætninger!C77+$H80*Forudsætninger!C78)/3600,"")</f>
        <v/>
      </c>
      <c r="AN80" s="18" t="str">
        <f>IF($J80="OK",$AJ80+$AK80-5.5993*($G80*Forudsætninger!D77+$H80*Forudsætninger!D78)/3600,"")</f>
        <v/>
      </c>
      <c r="AO80" s="18" t="str">
        <f>IF($J80="OK",$AJ80+$AK80-5.5993*($G80*Forudsætninger!E77+$H80*Forudsætninger!E78)/3600,"")</f>
        <v/>
      </c>
      <c r="AP80" s="18" t="str">
        <f>IF($J80="OK",$AJ80+$AK80-5.5993*($G80*Forudsætninger!F77+$H80*Forudsætninger!F78)/3600,"")</f>
        <v/>
      </c>
      <c r="AQ80" s="18" t="str">
        <f>IF($J80="OK",$AJ80+$AK80-5.5993*($G80*Forudsætninger!G77+$H80*Forudsætninger!G78)/3600,"")</f>
        <v/>
      </c>
      <c r="AR80" s="18" t="str">
        <f>IF($J80="OK",$AJ80+$AK80-5.5993*($G80*Forudsætninger!H77+$H80*Forudsætninger!H78)/3600,"")</f>
        <v/>
      </c>
      <c r="AS80" s="18" t="str">
        <f>IF($J80="OK",$AJ80+$AK80-5.5993*($G80*Forudsætninger!I77+$H80*Forudsætninger!I78)/3600,"")</f>
        <v/>
      </c>
      <c r="AT80" s="18" t="str">
        <f>IF($J80="OK",$AJ80+$AK80-5.5993*($G80*Forudsætninger!J77+$H80*Forudsætninger!J78)/3600,"")</f>
        <v/>
      </c>
      <c r="AU80" s="18" t="str">
        <f>IF($J80="OK",$AJ80+$AK80-5.5993*($G80*Forudsætninger!K77+$H80*Forudsætninger!K78)/3600,"")</f>
        <v/>
      </c>
      <c r="AV80" s="18" t="str">
        <f>IF($J80="OK",$AJ80+$AK80-5.5993*($G80*Forudsætninger!L77+$H80*Forudsætninger!L78)/3600,"")</f>
        <v/>
      </c>
      <c r="AW80" s="18" t="str">
        <f>IF($J80="OK",$AJ80+$AK80-5.5993*($G80*Forudsætninger!M77+$H80*Forudsætninger!M78)/3600,"")</f>
        <v/>
      </c>
      <c r="AX80" s="6" t="str">
        <f t="shared" si="110"/>
        <v/>
      </c>
      <c r="AY80" s="6" t="str">
        <f t="shared" si="111"/>
        <v/>
      </c>
      <c r="AZ80" s="6" t="str">
        <f t="shared" si="112"/>
        <v/>
      </c>
      <c r="BA80" s="6" t="str">
        <f t="shared" si="113"/>
        <v/>
      </c>
      <c r="BB80" s="6" t="str">
        <f t="shared" si="114"/>
        <v/>
      </c>
      <c r="BC80" s="6" t="str">
        <f t="shared" si="115"/>
        <v/>
      </c>
      <c r="BD80" s="6" t="str">
        <f t="shared" si="116"/>
        <v/>
      </c>
      <c r="BE80" s="6" t="str">
        <f t="shared" si="117"/>
        <v/>
      </c>
      <c r="BF80" s="6" t="str">
        <f t="shared" si="118"/>
        <v/>
      </c>
      <c r="BG80" s="6" t="str">
        <f t="shared" si="119"/>
        <v/>
      </c>
      <c r="BH80" s="6" t="str">
        <f t="shared" si="120"/>
        <v/>
      </c>
      <c r="BI80" s="6" t="str">
        <f t="shared" si="121"/>
        <v/>
      </c>
      <c r="BJ80" s="6" t="str">
        <f t="shared" si="122"/>
        <v/>
      </c>
      <c r="BK80" s="6" t="str">
        <f t="shared" si="123"/>
        <v/>
      </c>
      <c r="BL80" s="6" t="str">
        <f t="shared" si="124"/>
        <v/>
      </c>
      <c r="BM80" s="6" t="str">
        <f t="shared" si="125"/>
        <v/>
      </c>
      <c r="BN80" s="6" t="str">
        <f t="shared" si="126"/>
        <v/>
      </c>
      <c r="BO80" s="6" t="str">
        <f t="shared" si="127"/>
        <v/>
      </c>
      <c r="BP80" s="6" t="str">
        <f t="shared" si="128"/>
        <v/>
      </c>
      <c r="BQ80" s="6" t="str">
        <f t="shared" si="129"/>
        <v/>
      </c>
      <c r="BR80" s="6" t="str">
        <f t="shared" si="130"/>
        <v/>
      </c>
      <c r="BS80" s="6" t="str">
        <f t="shared" si="131"/>
        <v/>
      </c>
      <c r="BT80" s="6" t="str">
        <f t="shared" si="132"/>
        <v/>
      </c>
      <c r="BU80" s="6" t="str">
        <f t="shared" si="133"/>
        <v/>
      </c>
      <c r="BV80" s="6" t="str">
        <f t="shared" si="134"/>
        <v/>
      </c>
      <c r="BW80" s="6" t="str">
        <f t="shared" si="135"/>
        <v/>
      </c>
      <c r="BX80" s="6" t="str">
        <f t="shared" si="136"/>
        <v/>
      </c>
      <c r="BY80" s="6" t="str">
        <f t="shared" si="137"/>
        <v/>
      </c>
      <c r="BZ80" s="6" t="str">
        <f t="shared" si="138"/>
        <v/>
      </c>
      <c r="CA80" s="6" t="str">
        <f t="shared" si="139"/>
        <v/>
      </c>
      <c r="CB80" s="6" t="str">
        <f t="shared" si="140"/>
        <v/>
      </c>
      <c r="CC80" s="6" t="str">
        <f t="shared" si="141"/>
        <v/>
      </c>
      <c r="CD80" s="6" t="str">
        <f t="shared" si="142"/>
        <v/>
      </c>
      <c r="CE80" s="6" t="str">
        <f t="shared" si="143"/>
        <v/>
      </c>
      <c r="CF80" s="6" t="str">
        <f t="shared" si="144"/>
        <v/>
      </c>
      <c r="CG80" s="6" t="str">
        <f t="shared" si="145"/>
        <v/>
      </c>
      <c r="CH80" s="6" t="str">
        <f t="shared" si="146"/>
        <v/>
      </c>
      <c r="CI80" s="6" t="str">
        <f t="shared" si="147"/>
        <v/>
      </c>
      <c r="CJ80" s="6" t="str">
        <f t="shared" si="148"/>
        <v/>
      </c>
      <c r="CK80" s="6" t="str">
        <f t="shared" si="149"/>
        <v/>
      </c>
      <c r="CL80" s="6" t="str">
        <f t="shared" si="150"/>
        <v/>
      </c>
      <c r="CM80" s="6" t="str">
        <f t="shared" si="151"/>
        <v/>
      </c>
      <c r="CN80" s="6" t="str">
        <f t="shared" si="152"/>
        <v/>
      </c>
      <c r="CO80" s="6" t="str">
        <f t="shared" si="153"/>
        <v/>
      </c>
      <c r="CP80" s="6" t="str">
        <f t="shared" si="154"/>
        <v/>
      </c>
      <c r="CQ80" s="6" t="str">
        <f t="shared" si="155"/>
        <v/>
      </c>
      <c r="CR80" s="6" t="str">
        <f t="shared" si="156"/>
        <v/>
      </c>
      <c r="CS80" s="6" t="str">
        <f t="shared" si="157"/>
        <v/>
      </c>
      <c r="CT80" s="6" t="str">
        <f t="shared" si="158"/>
        <v/>
      </c>
      <c r="CU80" s="6" t="str">
        <f t="shared" si="159"/>
        <v/>
      </c>
      <c r="CV80" s="6" t="str">
        <f t="shared" si="160"/>
        <v/>
      </c>
      <c r="CW80" s="6" t="str">
        <f t="shared" si="161"/>
        <v/>
      </c>
      <c r="CX80" s="6" t="str">
        <f t="shared" si="162"/>
        <v/>
      </c>
      <c r="CY80" s="6" t="str">
        <f t="shared" si="163"/>
        <v/>
      </c>
      <c r="CZ80" s="6" t="str">
        <f t="shared" si="164"/>
        <v/>
      </c>
      <c r="DA80" s="6" t="str">
        <f t="shared" si="165"/>
        <v/>
      </c>
      <c r="DB80" s="6" t="str">
        <f t="shared" si="166"/>
        <v/>
      </c>
      <c r="DC80" s="6" t="str">
        <f t="shared" si="167"/>
        <v/>
      </c>
      <c r="DD80" s="6" t="str">
        <f t="shared" si="168"/>
        <v/>
      </c>
      <c r="DE80" s="6" t="str">
        <f t="shared" si="169"/>
        <v/>
      </c>
      <c r="DF80" s="6" t="str">
        <f t="shared" si="170"/>
        <v/>
      </c>
      <c r="DG80" s="6" t="str">
        <f t="shared" si="171"/>
        <v/>
      </c>
      <c r="DH80" s="6" t="str">
        <f t="shared" si="172"/>
        <v/>
      </c>
      <c r="DI80" s="6" t="str">
        <f t="shared" si="173"/>
        <v/>
      </c>
      <c r="DJ80" s="6" t="str">
        <f t="shared" si="174"/>
        <v/>
      </c>
      <c r="DK80" s="6" t="str">
        <f t="shared" si="175"/>
        <v/>
      </c>
      <c r="DL80" s="6" t="str">
        <f t="shared" si="176"/>
        <v/>
      </c>
      <c r="DM80" s="6" t="str">
        <f t="shared" si="177"/>
        <v/>
      </c>
      <c r="DN80" s="6" t="str">
        <f t="shared" si="178"/>
        <v/>
      </c>
      <c r="DO80" s="6" t="str">
        <f t="shared" si="179"/>
        <v/>
      </c>
      <c r="DP80" s="6" t="str">
        <f t="shared" si="180"/>
        <v/>
      </c>
      <c r="DQ80" s="6" t="str">
        <f t="shared" si="181"/>
        <v/>
      </c>
    </row>
    <row r="81" spans="1:121" x14ac:dyDescent="0.25">
      <c r="A81" s="9">
        <v>74</v>
      </c>
      <c r="B81" s="1"/>
      <c r="C81" s="1"/>
      <c r="D81" s="1"/>
      <c r="E81" s="1"/>
      <c r="F81" s="1"/>
      <c r="G81" s="1"/>
      <c r="H81" s="1"/>
      <c r="I81" s="1"/>
      <c r="J81" s="2" t="str">
        <f t="shared" si="91"/>
        <v/>
      </c>
      <c r="K81" s="3" t="str">
        <f t="shared" si="92"/>
        <v/>
      </c>
      <c r="L81" s="4" t="str">
        <f t="shared" si="93"/>
        <v/>
      </c>
      <c r="M81" s="4" t="str">
        <f t="shared" si="94"/>
        <v/>
      </c>
      <c r="N81" s="5" t="str">
        <f t="shared" si="95"/>
        <v/>
      </c>
      <c r="O81" s="6" t="str">
        <f>IF(J81="OK",(AX81*Forudsætninger!$B$7+BD81*Forudsætninger!$C$7+BJ81*Forudsætninger!$D$7+BP81*Forudsætninger!$E$7+BV81*Forudsætninger!$F$7+CB81*Forudsætninger!$G$7+CH81*Forudsætninger!$H$7+CN81*Forudsætninger!$I$7+CT81*Forudsætninger!$J$7+CZ81*Forudsætninger!$K$7+DF81*Forudsætninger!$L$7+DL81*Forudsætninger!$M$7)/SUM(Forudsætninger!$B$7:$M$7),"")</f>
        <v/>
      </c>
      <c r="P81" s="6" t="str">
        <f>IF(J81="OK",(AY81*Forudsætninger!$B$7+BE81*Forudsætninger!$C$7+BK81*Forudsætninger!$D$7+BQ81*Forudsætninger!$E$7+BW81*Forudsætninger!$F$7+CC81*Forudsætninger!$G$7+CI81*Forudsætninger!$H$7+CO81*Forudsætninger!$I$7+CU81*Forudsætninger!$J$7+DA81*Forudsætninger!$K$7+DG81*Forudsætninger!$L$7+DM81*Forudsætninger!$M$7)/SUM(Forudsætninger!$B$7:$M$7),"")</f>
        <v/>
      </c>
      <c r="Q81" s="6" t="str">
        <f>IF(J81="OK",(AZ81*Forudsætninger!$B$7+BF81*Forudsætninger!$C$7+BL81*Forudsætninger!$D$7+BR81*Forudsætninger!$E$7+BX81*Forudsætninger!$F$7+CD81*Forudsætninger!$G$7+CJ81*Forudsætninger!$H$7+CP81*Forudsætninger!$I$7+CV81*Forudsætninger!$J$7+DB81*Forudsætninger!$K$7+DH81*Forudsætninger!$L$7+DN81*Forudsætninger!$M$7)/SUM(Forudsætninger!$B$7:$M$7),"")</f>
        <v/>
      </c>
      <c r="R81" s="6" t="str">
        <f>IF(J81="OK",(BA81*Forudsætninger!$B$7+BG81*Forudsætninger!$C$7+BM81*Forudsætninger!$D$7+BS81*Forudsætninger!$E$7+BY81*Forudsætninger!$F$7+CE81*Forudsætninger!$G$7+CK81*Forudsætninger!$H$7+CQ81*Forudsætninger!$I$7+CW81*Forudsætninger!$J$7+DC81*Forudsætninger!$K$7+DI81*Forudsætninger!$L$7+DO81*Forudsætninger!$M$7)/SUM(Forudsætninger!$B$7:$M$7),"")</f>
        <v/>
      </c>
      <c r="S81" s="6" t="str">
        <f>IF(J81="OK",(BB81*Forudsætninger!$B$7+BH81*Forudsætninger!$C$7+BN81*Forudsætninger!$D$7+BT81*Forudsætninger!$E$7+BZ81*Forudsætninger!$F$7+CF81*Forudsætninger!$G$7+CL81*Forudsætninger!$H$7+CR81*Forudsætninger!$I$7+CX81*Forudsætninger!$J$7+DD81*Forudsætninger!$K$7+DJ81*Forudsætninger!$L$7+DP81*Forudsætninger!$M$7)/SUM(Forudsætninger!$B$7:$M$7),"")</f>
        <v/>
      </c>
      <c r="T81" s="6" t="str">
        <f>IF(J81="OK",(BC81*Forudsætninger!$B$7+BI81*Forudsætninger!$C$7+BO81*Forudsætninger!$D$7+BU81*Forudsætninger!$E$7+CA81*Forudsætninger!$F$7+CG81*Forudsætninger!$G$7+CM81*Forudsætninger!$H$7+CS81*Forudsætninger!$I$7+CY81*Forudsætninger!$J$7+DE81*Forudsætninger!$K$7+DK81*Forudsætninger!$L$7+DQ81*Forudsætninger!$M$7)/SUM(Forudsætninger!$B$7:$M$7),"")</f>
        <v/>
      </c>
      <c r="U81" s="7" t="str">
        <f>IF(AND(K81="OK",J81="OK"),(O81*3+P81*2+Q81-R81-S81*2-T81*3)*I81*SUM(Forudsætninger!$B$7:$M$7),"")</f>
        <v/>
      </c>
      <c r="V81" s="49" t="str">
        <f t="shared" si="96"/>
        <v/>
      </c>
      <c r="W81" s="49" t="str">
        <f t="shared" si="97"/>
        <v/>
      </c>
      <c r="X81" s="49" t="str">
        <f t="shared" si="98"/>
        <v/>
      </c>
      <c r="Y81" s="49" t="str">
        <f t="shared" si="99"/>
        <v/>
      </c>
      <c r="Z81" s="49" t="str">
        <f t="shared" si="100"/>
        <v/>
      </c>
      <c r="AA81" s="49" t="str">
        <f t="shared" si="101"/>
        <v/>
      </c>
      <c r="AB81" s="49" t="str">
        <f t="shared" si="102"/>
        <v/>
      </c>
      <c r="AC81" s="49" t="str">
        <f t="shared" si="103"/>
        <v/>
      </c>
      <c r="AD81" s="49" t="str">
        <f t="shared" si="104"/>
        <v/>
      </c>
      <c r="AE81" s="49" t="str">
        <f t="shared" si="105"/>
        <v/>
      </c>
      <c r="AF81" s="49" t="str">
        <f t="shared" si="106"/>
        <v/>
      </c>
      <c r="AG81" s="49" t="str">
        <f t="shared" si="107"/>
        <v/>
      </c>
      <c r="AJ81" s="18">
        <f t="shared" si="108"/>
        <v>0</v>
      </c>
      <c r="AK81" s="18">
        <f t="shared" si="109"/>
        <v>0</v>
      </c>
      <c r="AL81" s="18" t="str">
        <f>IF($J81="OK",$AJ81+$AK81-5.5993*($G81*Forudsætninger!B78+$H81*Forudsætninger!B79)/3600,"")</f>
        <v/>
      </c>
      <c r="AM81" s="18" t="str">
        <f>IF($J81="OK",$AJ81+$AK81-5.5993*($G81*Forudsætninger!C78+$H81*Forudsætninger!C79)/3600,"")</f>
        <v/>
      </c>
      <c r="AN81" s="18" t="str">
        <f>IF($J81="OK",$AJ81+$AK81-5.5993*($G81*Forudsætninger!D78+$H81*Forudsætninger!D79)/3600,"")</f>
        <v/>
      </c>
      <c r="AO81" s="18" t="str">
        <f>IF($J81="OK",$AJ81+$AK81-5.5993*($G81*Forudsætninger!E78+$H81*Forudsætninger!E79)/3600,"")</f>
        <v/>
      </c>
      <c r="AP81" s="18" t="str">
        <f>IF($J81="OK",$AJ81+$AK81-5.5993*($G81*Forudsætninger!F78+$H81*Forudsætninger!F79)/3600,"")</f>
        <v/>
      </c>
      <c r="AQ81" s="18" t="str">
        <f>IF($J81="OK",$AJ81+$AK81-5.5993*($G81*Forudsætninger!G78+$H81*Forudsætninger!G79)/3600,"")</f>
        <v/>
      </c>
      <c r="AR81" s="18" t="str">
        <f>IF($J81="OK",$AJ81+$AK81-5.5993*($G81*Forudsætninger!H78+$H81*Forudsætninger!H79)/3600,"")</f>
        <v/>
      </c>
      <c r="AS81" s="18" t="str">
        <f>IF($J81="OK",$AJ81+$AK81-5.5993*($G81*Forudsætninger!I78+$H81*Forudsætninger!I79)/3600,"")</f>
        <v/>
      </c>
      <c r="AT81" s="18" t="str">
        <f>IF($J81="OK",$AJ81+$AK81-5.5993*($G81*Forudsætninger!J78+$H81*Forudsætninger!J79)/3600,"")</f>
        <v/>
      </c>
      <c r="AU81" s="18" t="str">
        <f>IF($J81="OK",$AJ81+$AK81-5.5993*($G81*Forudsætninger!K78+$H81*Forudsætninger!K79)/3600,"")</f>
        <v/>
      </c>
      <c r="AV81" s="18" t="str">
        <f>IF($J81="OK",$AJ81+$AK81-5.5993*($G81*Forudsætninger!L78+$H81*Forudsætninger!L79)/3600,"")</f>
        <v/>
      </c>
      <c r="AW81" s="18" t="str">
        <f>IF($J81="OK",$AJ81+$AK81-5.5993*($G81*Forudsætninger!M78+$H81*Forudsætninger!M79)/3600,"")</f>
        <v/>
      </c>
      <c r="AX81" s="6" t="str">
        <f t="shared" si="110"/>
        <v/>
      </c>
      <c r="AY81" s="6" t="str">
        <f t="shared" si="111"/>
        <v/>
      </c>
      <c r="AZ81" s="6" t="str">
        <f t="shared" si="112"/>
        <v/>
      </c>
      <c r="BA81" s="6" t="str">
        <f t="shared" si="113"/>
        <v/>
      </c>
      <c r="BB81" s="6" t="str">
        <f t="shared" si="114"/>
        <v/>
      </c>
      <c r="BC81" s="6" t="str">
        <f t="shared" si="115"/>
        <v/>
      </c>
      <c r="BD81" s="6" t="str">
        <f t="shared" si="116"/>
        <v/>
      </c>
      <c r="BE81" s="6" t="str">
        <f t="shared" si="117"/>
        <v/>
      </c>
      <c r="BF81" s="6" t="str">
        <f t="shared" si="118"/>
        <v/>
      </c>
      <c r="BG81" s="6" t="str">
        <f t="shared" si="119"/>
        <v/>
      </c>
      <c r="BH81" s="6" t="str">
        <f t="shared" si="120"/>
        <v/>
      </c>
      <c r="BI81" s="6" t="str">
        <f t="shared" si="121"/>
        <v/>
      </c>
      <c r="BJ81" s="6" t="str">
        <f t="shared" si="122"/>
        <v/>
      </c>
      <c r="BK81" s="6" t="str">
        <f t="shared" si="123"/>
        <v/>
      </c>
      <c r="BL81" s="6" t="str">
        <f t="shared" si="124"/>
        <v/>
      </c>
      <c r="BM81" s="6" t="str">
        <f t="shared" si="125"/>
        <v/>
      </c>
      <c r="BN81" s="6" t="str">
        <f t="shared" si="126"/>
        <v/>
      </c>
      <c r="BO81" s="6" t="str">
        <f t="shared" si="127"/>
        <v/>
      </c>
      <c r="BP81" s="6" t="str">
        <f t="shared" si="128"/>
        <v/>
      </c>
      <c r="BQ81" s="6" t="str">
        <f t="shared" si="129"/>
        <v/>
      </c>
      <c r="BR81" s="6" t="str">
        <f t="shared" si="130"/>
        <v/>
      </c>
      <c r="BS81" s="6" t="str">
        <f t="shared" si="131"/>
        <v/>
      </c>
      <c r="BT81" s="6" t="str">
        <f t="shared" si="132"/>
        <v/>
      </c>
      <c r="BU81" s="6" t="str">
        <f t="shared" si="133"/>
        <v/>
      </c>
      <c r="BV81" s="6" t="str">
        <f t="shared" si="134"/>
        <v/>
      </c>
      <c r="BW81" s="6" t="str">
        <f t="shared" si="135"/>
        <v/>
      </c>
      <c r="BX81" s="6" t="str">
        <f t="shared" si="136"/>
        <v/>
      </c>
      <c r="BY81" s="6" t="str">
        <f t="shared" si="137"/>
        <v/>
      </c>
      <c r="BZ81" s="6" t="str">
        <f t="shared" si="138"/>
        <v/>
      </c>
      <c r="CA81" s="6" t="str">
        <f t="shared" si="139"/>
        <v/>
      </c>
      <c r="CB81" s="6" t="str">
        <f t="shared" si="140"/>
        <v/>
      </c>
      <c r="CC81" s="6" t="str">
        <f t="shared" si="141"/>
        <v/>
      </c>
      <c r="CD81" s="6" t="str">
        <f t="shared" si="142"/>
        <v/>
      </c>
      <c r="CE81" s="6" t="str">
        <f t="shared" si="143"/>
        <v/>
      </c>
      <c r="CF81" s="6" t="str">
        <f t="shared" si="144"/>
        <v/>
      </c>
      <c r="CG81" s="6" t="str">
        <f t="shared" si="145"/>
        <v/>
      </c>
      <c r="CH81" s="6" t="str">
        <f t="shared" si="146"/>
        <v/>
      </c>
      <c r="CI81" s="6" t="str">
        <f t="shared" si="147"/>
        <v/>
      </c>
      <c r="CJ81" s="6" t="str">
        <f t="shared" si="148"/>
        <v/>
      </c>
      <c r="CK81" s="6" t="str">
        <f t="shared" si="149"/>
        <v/>
      </c>
      <c r="CL81" s="6" t="str">
        <f t="shared" si="150"/>
        <v/>
      </c>
      <c r="CM81" s="6" t="str">
        <f t="shared" si="151"/>
        <v/>
      </c>
      <c r="CN81" s="6" t="str">
        <f t="shared" si="152"/>
        <v/>
      </c>
      <c r="CO81" s="6" t="str">
        <f t="shared" si="153"/>
        <v/>
      </c>
      <c r="CP81" s="6" t="str">
        <f t="shared" si="154"/>
        <v/>
      </c>
      <c r="CQ81" s="6" t="str">
        <f t="shared" si="155"/>
        <v/>
      </c>
      <c r="CR81" s="6" t="str">
        <f t="shared" si="156"/>
        <v/>
      </c>
      <c r="CS81" s="6" t="str">
        <f t="shared" si="157"/>
        <v/>
      </c>
      <c r="CT81" s="6" t="str">
        <f t="shared" si="158"/>
        <v/>
      </c>
      <c r="CU81" s="6" t="str">
        <f t="shared" si="159"/>
        <v/>
      </c>
      <c r="CV81" s="6" t="str">
        <f t="shared" si="160"/>
        <v/>
      </c>
      <c r="CW81" s="6" t="str">
        <f t="shared" si="161"/>
        <v/>
      </c>
      <c r="CX81" s="6" t="str">
        <f t="shared" si="162"/>
        <v/>
      </c>
      <c r="CY81" s="6" t="str">
        <f t="shared" si="163"/>
        <v/>
      </c>
      <c r="CZ81" s="6" t="str">
        <f t="shared" si="164"/>
        <v/>
      </c>
      <c r="DA81" s="6" t="str">
        <f t="shared" si="165"/>
        <v/>
      </c>
      <c r="DB81" s="6" t="str">
        <f t="shared" si="166"/>
        <v/>
      </c>
      <c r="DC81" s="6" t="str">
        <f t="shared" si="167"/>
        <v/>
      </c>
      <c r="DD81" s="6" t="str">
        <f t="shared" si="168"/>
        <v/>
      </c>
      <c r="DE81" s="6" t="str">
        <f t="shared" si="169"/>
        <v/>
      </c>
      <c r="DF81" s="6" t="str">
        <f t="shared" si="170"/>
        <v/>
      </c>
      <c r="DG81" s="6" t="str">
        <f t="shared" si="171"/>
        <v/>
      </c>
      <c r="DH81" s="6" t="str">
        <f t="shared" si="172"/>
        <v/>
      </c>
      <c r="DI81" s="6" t="str">
        <f t="shared" si="173"/>
        <v/>
      </c>
      <c r="DJ81" s="6" t="str">
        <f t="shared" si="174"/>
        <v/>
      </c>
      <c r="DK81" s="6" t="str">
        <f t="shared" si="175"/>
        <v/>
      </c>
      <c r="DL81" s="6" t="str">
        <f t="shared" si="176"/>
        <v/>
      </c>
      <c r="DM81" s="6" t="str">
        <f t="shared" si="177"/>
        <v/>
      </c>
      <c r="DN81" s="6" t="str">
        <f t="shared" si="178"/>
        <v/>
      </c>
      <c r="DO81" s="6" t="str">
        <f t="shared" si="179"/>
        <v/>
      </c>
      <c r="DP81" s="6" t="str">
        <f t="shared" si="180"/>
        <v/>
      </c>
      <c r="DQ81" s="6" t="str">
        <f t="shared" si="181"/>
        <v/>
      </c>
    </row>
    <row r="82" spans="1:121" x14ac:dyDescent="0.25">
      <c r="A82" s="9">
        <v>75</v>
      </c>
      <c r="B82" s="1"/>
      <c r="C82" s="1"/>
      <c r="D82" s="1"/>
      <c r="E82" s="1"/>
      <c r="F82" s="1"/>
      <c r="G82" s="1"/>
      <c r="H82" s="1"/>
      <c r="I82" s="1"/>
      <c r="J82" s="2" t="str">
        <f t="shared" si="91"/>
        <v/>
      </c>
      <c r="K82" s="3" t="str">
        <f t="shared" si="92"/>
        <v/>
      </c>
      <c r="L82" s="4" t="str">
        <f t="shared" si="93"/>
        <v/>
      </c>
      <c r="M82" s="4" t="str">
        <f t="shared" si="94"/>
        <v/>
      </c>
      <c r="N82" s="5" t="str">
        <f t="shared" si="95"/>
        <v/>
      </c>
      <c r="O82" s="6" t="str">
        <f>IF(J82="OK",(AX82*Forudsætninger!$B$7+BD82*Forudsætninger!$C$7+BJ82*Forudsætninger!$D$7+BP82*Forudsætninger!$E$7+BV82*Forudsætninger!$F$7+CB82*Forudsætninger!$G$7+CH82*Forudsætninger!$H$7+CN82*Forudsætninger!$I$7+CT82*Forudsætninger!$J$7+CZ82*Forudsætninger!$K$7+DF82*Forudsætninger!$L$7+DL82*Forudsætninger!$M$7)/SUM(Forudsætninger!$B$7:$M$7),"")</f>
        <v/>
      </c>
      <c r="P82" s="6" t="str">
        <f>IF(J82="OK",(AY82*Forudsætninger!$B$7+BE82*Forudsætninger!$C$7+BK82*Forudsætninger!$D$7+BQ82*Forudsætninger!$E$7+BW82*Forudsætninger!$F$7+CC82*Forudsætninger!$G$7+CI82*Forudsætninger!$H$7+CO82*Forudsætninger!$I$7+CU82*Forudsætninger!$J$7+DA82*Forudsætninger!$K$7+DG82*Forudsætninger!$L$7+DM82*Forudsætninger!$M$7)/SUM(Forudsætninger!$B$7:$M$7),"")</f>
        <v/>
      </c>
      <c r="Q82" s="6" t="str">
        <f>IF(J82="OK",(AZ82*Forudsætninger!$B$7+BF82*Forudsætninger!$C$7+BL82*Forudsætninger!$D$7+BR82*Forudsætninger!$E$7+BX82*Forudsætninger!$F$7+CD82*Forudsætninger!$G$7+CJ82*Forudsætninger!$H$7+CP82*Forudsætninger!$I$7+CV82*Forudsætninger!$J$7+DB82*Forudsætninger!$K$7+DH82*Forudsætninger!$L$7+DN82*Forudsætninger!$M$7)/SUM(Forudsætninger!$B$7:$M$7),"")</f>
        <v/>
      </c>
      <c r="R82" s="6" t="str">
        <f>IF(J82="OK",(BA82*Forudsætninger!$B$7+BG82*Forudsætninger!$C$7+BM82*Forudsætninger!$D$7+BS82*Forudsætninger!$E$7+BY82*Forudsætninger!$F$7+CE82*Forudsætninger!$G$7+CK82*Forudsætninger!$H$7+CQ82*Forudsætninger!$I$7+CW82*Forudsætninger!$J$7+DC82*Forudsætninger!$K$7+DI82*Forudsætninger!$L$7+DO82*Forudsætninger!$M$7)/SUM(Forudsætninger!$B$7:$M$7),"")</f>
        <v/>
      </c>
      <c r="S82" s="6" t="str">
        <f>IF(J82="OK",(BB82*Forudsætninger!$B$7+BH82*Forudsætninger!$C$7+BN82*Forudsætninger!$D$7+BT82*Forudsætninger!$E$7+BZ82*Forudsætninger!$F$7+CF82*Forudsætninger!$G$7+CL82*Forudsætninger!$H$7+CR82*Forudsætninger!$I$7+CX82*Forudsætninger!$J$7+DD82*Forudsætninger!$K$7+DJ82*Forudsætninger!$L$7+DP82*Forudsætninger!$M$7)/SUM(Forudsætninger!$B$7:$M$7),"")</f>
        <v/>
      </c>
      <c r="T82" s="6" t="str">
        <f>IF(J82="OK",(BC82*Forudsætninger!$B$7+BI82*Forudsætninger!$C$7+BO82*Forudsætninger!$D$7+BU82*Forudsætninger!$E$7+CA82*Forudsætninger!$F$7+CG82*Forudsætninger!$G$7+CM82*Forudsætninger!$H$7+CS82*Forudsætninger!$I$7+CY82*Forudsætninger!$J$7+DE82*Forudsætninger!$K$7+DK82*Forudsætninger!$L$7+DQ82*Forudsætninger!$M$7)/SUM(Forudsætninger!$B$7:$M$7),"")</f>
        <v/>
      </c>
      <c r="U82" s="7" t="str">
        <f>IF(AND(K82="OK",J82="OK"),(O82*3+P82*2+Q82-R82-S82*2-T82*3)*I82*SUM(Forudsætninger!$B$7:$M$7),"")</f>
        <v/>
      </c>
      <c r="V82" s="49" t="str">
        <f t="shared" si="96"/>
        <v/>
      </c>
      <c r="W82" s="49" t="str">
        <f t="shared" si="97"/>
        <v/>
      </c>
      <c r="X82" s="49" t="str">
        <f t="shared" si="98"/>
        <v/>
      </c>
      <c r="Y82" s="49" t="str">
        <f t="shared" si="99"/>
        <v/>
      </c>
      <c r="Z82" s="49" t="str">
        <f t="shared" si="100"/>
        <v/>
      </c>
      <c r="AA82" s="49" t="str">
        <f t="shared" si="101"/>
        <v/>
      </c>
      <c r="AB82" s="49" t="str">
        <f t="shared" si="102"/>
        <v/>
      </c>
      <c r="AC82" s="49" t="str">
        <f t="shared" si="103"/>
        <v/>
      </c>
      <c r="AD82" s="49" t="str">
        <f t="shared" si="104"/>
        <v/>
      </c>
      <c r="AE82" s="49" t="str">
        <f t="shared" si="105"/>
        <v/>
      </c>
      <c r="AF82" s="49" t="str">
        <f t="shared" si="106"/>
        <v/>
      </c>
      <c r="AG82" s="49" t="str">
        <f t="shared" si="107"/>
        <v/>
      </c>
      <c r="AJ82" s="18">
        <f t="shared" si="108"/>
        <v>0</v>
      </c>
      <c r="AK82" s="18">
        <f t="shared" si="109"/>
        <v>0</v>
      </c>
      <c r="AL82" s="18" t="str">
        <f>IF($J82="OK",$AJ82+$AK82-5.5993*($G82*Forudsætninger!B79+$H82*Forudsætninger!B80)/3600,"")</f>
        <v/>
      </c>
      <c r="AM82" s="18" t="str">
        <f>IF($J82="OK",$AJ82+$AK82-5.5993*($G82*Forudsætninger!C79+$H82*Forudsætninger!C80)/3600,"")</f>
        <v/>
      </c>
      <c r="AN82" s="18" t="str">
        <f>IF($J82="OK",$AJ82+$AK82-5.5993*($G82*Forudsætninger!D79+$H82*Forudsætninger!D80)/3600,"")</f>
        <v/>
      </c>
      <c r="AO82" s="18" t="str">
        <f>IF($J82="OK",$AJ82+$AK82-5.5993*($G82*Forudsætninger!E79+$H82*Forudsætninger!E80)/3600,"")</f>
        <v/>
      </c>
      <c r="AP82" s="18" t="str">
        <f>IF($J82="OK",$AJ82+$AK82-5.5993*($G82*Forudsætninger!F79+$H82*Forudsætninger!F80)/3600,"")</f>
        <v/>
      </c>
      <c r="AQ82" s="18" t="str">
        <f>IF($J82="OK",$AJ82+$AK82-5.5993*($G82*Forudsætninger!G79+$H82*Forudsætninger!G80)/3600,"")</f>
        <v/>
      </c>
      <c r="AR82" s="18" t="str">
        <f>IF($J82="OK",$AJ82+$AK82-5.5993*($G82*Forudsætninger!H79+$H82*Forudsætninger!H80)/3600,"")</f>
        <v/>
      </c>
      <c r="AS82" s="18" t="str">
        <f>IF($J82="OK",$AJ82+$AK82-5.5993*($G82*Forudsætninger!I79+$H82*Forudsætninger!I80)/3600,"")</f>
        <v/>
      </c>
      <c r="AT82" s="18" t="str">
        <f>IF($J82="OK",$AJ82+$AK82-5.5993*($G82*Forudsætninger!J79+$H82*Forudsætninger!J80)/3600,"")</f>
        <v/>
      </c>
      <c r="AU82" s="18" t="str">
        <f>IF($J82="OK",$AJ82+$AK82-5.5993*($G82*Forudsætninger!K79+$H82*Forudsætninger!K80)/3600,"")</f>
        <v/>
      </c>
      <c r="AV82" s="18" t="str">
        <f>IF($J82="OK",$AJ82+$AK82-5.5993*($G82*Forudsætninger!L79+$H82*Forudsætninger!L80)/3600,"")</f>
        <v/>
      </c>
      <c r="AW82" s="18" t="str">
        <f>IF($J82="OK",$AJ82+$AK82-5.5993*($G82*Forudsætninger!M79+$H82*Forudsætninger!M80)/3600,"")</f>
        <v/>
      </c>
      <c r="AX82" s="6" t="str">
        <f t="shared" si="110"/>
        <v/>
      </c>
      <c r="AY82" s="6" t="str">
        <f t="shared" si="111"/>
        <v/>
      </c>
      <c r="AZ82" s="6" t="str">
        <f t="shared" si="112"/>
        <v/>
      </c>
      <c r="BA82" s="6" t="str">
        <f t="shared" si="113"/>
        <v/>
      </c>
      <c r="BB82" s="6" t="str">
        <f t="shared" si="114"/>
        <v/>
      </c>
      <c r="BC82" s="6" t="str">
        <f t="shared" si="115"/>
        <v/>
      </c>
      <c r="BD82" s="6" t="str">
        <f t="shared" si="116"/>
        <v/>
      </c>
      <c r="BE82" s="6" t="str">
        <f t="shared" si="117"/>
        <v/>
      </c>
      <c r="BF82" s="6" t="str">
        <f t="shared" si="118"/>
        <v/>
      </c>
      <c r="BG82" s="6" t="str">
        <f t="shared" si="119"/>
        <v/>
      </c>
      <c r="BH82" s="6" t="str">
        <f t="shared" si="120"/>
        <v/>
      </c>
      <c r="BI82" s="6" t="str">
        <f t="shared" si="121"/>
        <v/>
      </c>
      <c r="BJ82" s="6" t="str">
        <f t="shared" si="122"/>
        <v/>
      </c>
      <c r="BK82" s="6" t="str">
        <f t="shared" si="123"/>
        <v/>
      </c>
      <c r="BL82" s="6" t="str">
        <f t="shared" si="124"/>
        <v/>
      </c>
      <c r="BM82" s="6" t="str">
        <f t="shared" si="125"/>
        <v/>
      </c>
      <c r="BN82" s="6" t="str">
        <f t="shared" si="126"/>
        <v/>
      </c>
      <c r="BO82" s="6" t="str">
        <f t="shared" si="127"/>
        <v/>
      </c>
      <c r="BP82" s="6" t="str">
        <f t="shared" si="128"/>
        <v/>
      </c>
      <c r="BQ82" s="6" t="str">
        <f t="shared" si="129"/>
        <v/>
      </c>
      <c r="BR82" s="6" t="str">
        <f t="shared" si="130"/>
        <v/>
      </c>
      <c r="BS82" s="6" t="str">
        <f t="shared" si="131"/>
        <v/>
      </c>
      <c r="BT82" s="6" t="str">
        <f t="shared" si="132"/>
        <v/>
      </c>
      <c r="BU82" s="6" t="str">
        <f t="shared" si="133"/>
        <v/>
      </c>
      <c r="BV82" s="6" t="str">
        <f t="shared" si="134"/>
        <v/>
      </c>
      <c r="BW82" s="6" t="str">
        <f t="shared" si="135"/>
        <v/>
      </c>
      <c r="BX82" s="6" t="str">
        <f t="shared" si="136"/>
        <v/>
      </c>
      <c r="BY82" s="6" t="str">
        <f t="shared" si="137"/>
        <v/>
      </c>
      <c r="BZ82" s="6" t="str">
        <f t="shared" si="138"/>
        <v/>
      </c>
      <c r="CA82" s="6" t="str">
        <f t="shared" si="139"/>
        <v/>
      </c>
      <c r="CB82" s="6" t="str">
        <f t="shared" si="140"/>
        <v/>
      </c>
      <c r="CC82" s="6" t="str">
        <f t="shared" si="141"/>
        <v/>
      </c>
      <c r="CD82" s="6" t="str">
        <f t="shared" si="142"/>
        <v/>
      </c>
      <c r="CE82" s="6" t="str">
        <f t="shared" si="143"/>
        <v/>
      </c>
      <c r="CF82" s="6" t="str">
        <f t="shared" si="144"/>
        <v/>
      </c>
      <c r="CG82" s="6" t="str">
        <f t="shared" si="145"/>
        <v/>
      </c>
      <c r="CH82" s="6" t="str">
        <f t="shared" si="146"/>
        <v/>
      </c>
      <c r="CI82" s="6" t="str">
        <f t="shared" si="147"/>
        <v/>
      </c>
      <c r="CJ82" s="6" t="str">
        <f t="shared" si="148"/>
        <v/>
      </c>
      <c r="CK82" s="6" t="str">
        <f t="shared" si="149"/>
        <v/>
      </c>
      <c r="CL82" s="6" t="str">
        <f t="shared" si="150"/>
        <v/>
      </c>
      <c r="CM82" s="6" t="str">
        <f t="shared" si="151"/>
        <v/>
      </c>
      <c r="CN82" s="6" t="str">
        <f t="shared" si="152"/>
        <v/>
      </c>
      <c r="CO82" s="6" t="str">
        <f t="shared" si="153"/>
        <v/>
      </c>
      <c r="CP82" s="6" t="str">
        <f t="shared" si="154"/>
        <v/>
      </c>
      <c r="CQ82" s="6" t="str">
        <f t="shared" si="155"/>
        <v/>
      </c>
      <c r="CR82" s="6" t="str">
        <f t="shared" si="156"/>
        <v/>
      </c>
      <c r="CS82" s="6" t="str">
        <f t="shared" si="157"/>
        <v/>
      </c>
      <c r="CT82" s="6" t="str">
        <f t="shared" si="158"/>
        <v/>
      </c>
      <c r="CU82" s="6" t="str">
        <f t="shared" si="159"/>
        <v/>
      </c>
      <c r="CV82" s="6" t="str">
        <f t="shared" si="160"/>
        <v/>
      </c>
      <c r="CW82" s="6" t="str">
        <f t="shared" si="161"/>
        <v/>
      </c>
      <c r="CX82" s="6" t="str">
        <f t="shared" si="162"/>
        <v/>
      </c>
      <c r="CY82" s="6" t="str">
        <f t="shared" si="163"/>
        <v/>
      </c>
      <c r="CZ82" s="6" t="str">
        <f t="shared" si="164"/>
        <v/>
      </c>
      <c r="DA82" s="6" t="str">
        <f t="shared" si="165"/>
        <v/>
      </c>
      <c r="DB82" s="6" t="str">
        <f t="shared" si="166"/>
        <v/>
      </c>
      <c r="DC82" s="6" t="str">
        <f t="shared" si="167"/>
        <v/>
      </c>
      <c r="DD82" s="6" t="str">
        <f t="shared" si="168"/>
        <v/>
      </c>
      <c r="DE82" s="6" t="str">
        <f t="shared" si="169"/>
        <v/>
      </c>
      <c r="DF82" s="6" t="str">
        <f t="shared" si="170"/>
        <v/>
      </c>
      <c r="DG82" s="6" t="str">
        <f t="shared" si="171"/>
        <v/>
      </c>
      <c r="DH82" s="6" t="str">
        <f t="shared" si="172"/>
        <v/>
      </c>
      <c r="DI82" s="6" t="str">
        <f t="shared" si="173"/>
        <v/>
      </c>
      <c r="DJ82" s="6" t="str">
        <f t="shared" si="174"/>
        <v/>
      </c>
      <c r="DK82" s="6" t="str">
        <f t="shared" si="175"/>
        <v/>
      </c>
      <c r="DL82" s="6" t="str">
        <f t="shared" si="176"/>
        <v/>
      </c>
      <c r="DM82" s="6" t="str">
        <f t="shared" si="177"/>
        <v/>
      </c>
      <c r="DN82" s="6" t="str">
        <f t="shared" si="178"/>
        <v/>
      </c>
      <c r="DO82" s="6" t="str">
        <f t="shared" si="179"/>
        <v/>
      </c>
      <c r="DP82" s="6" t="str">
        <f t="shared" si="180"/>
        <v/>
      </c>
      <c r="DQ82" s="6" t="str">
        <f t="shared" si="181"/>
        <v/>
      </c>
    </row>
    <row r="83" spans="1:121" x14ac:dyDescent="0.25">
      <c r="A83" s="9">
        <v>76</v>
      </c>
      <c r="B83" s="1"/>
      <c r="C83" s="1"/>
      <c r="D83" s="1"/>
      <c r="E83" s="1"/>
      <c r="F83" s="1"/>
      <c r="G83" s="1"/>
      <c r="H83" s="1"/>
      <c r="I83" s="1"/>
      <c r="J83" s="2" t="str">
        <f t="shared" si="91"/>
        <v/>
      </c>
      <c r="K83" s="3" t="str">
        <f t="shared" si="92"/>
        <v/>
      </c>
      <c r="L83" s="4" t="str">
        <f t="shared" si="93"/>
        <v/>
      </c>
      <c r="M83" s="4" t="str">
        <f t="shared" si="94"/>
        <v/>
      </c>
      <c r="N83" s="5" t="str">
        <f t="shared" si="95"/>
        <v/>
      </c>
      <c r="O83" s="6" t="str">
        <f>IF(J83="OK",(AX83*Forudsætninger!$B$7+BD83*Forudsætninger!$C$7+BJ83*Forudsætninger!$D$7+BP83*Forudsætninger!$E$7+BV83*Forudsætninger!$F$7+CB83*Forudsætninger!$G$7+CH83*Forudsætninger!$H$7+CN83*Forudsætninger!$I$7+CT83*Forudsætninger!$J$7+CZ83*Forudsætninger!$K$7+DF83*Forudsætninger!$L$7+DL83*Forudsætninger!$M$7)/SUM(Forudsætninger!$B$7:$M$7),"")</f>
        <v/>
      </c>
      <c r="P83" s="6" t="str">
        <f>IF(J83="OK",(AY83*Forudsætninger!$B$7+BE83*Forudsætninger!$C$7+BK83*Forudsætninger!$D$7+BQ83*Forudsætninger!$E$7+BW83*Forudsætninger!$F$7+CC83*Forudsætninger!$G$7+CI83*Forudsætninger!$H$7+CO83*Forudsætninger!$I$7+CU83*Forudsætninger!$J$7+DA83*Forudsætninger!$K$7+DG83*Forudsætninger!$L$7+DM83*Forudsætninger!$M$7)/SUM(Forudsætninger!$B$7:$M$7),"")</f>
        <v/>
      </c>
      <c r="Q83" s="6" t="str">
        <f>IF(J83="OK",(AZ83*Forudsætninger!$B$7+BF83*Forudsætninger!$C$7+BL83*Forudsætninger!$D$7+BR83*Forudsætninger!$E$7+BX83*Forudsætninger!$F$7+CD83*Forudsætninger!$G$7+CJ83*Forudsætninger!$H$7+CP83*Forudsætninger!$I$7+CV83*Forudsætninger!$J$7+DB83*Forudsætninger!$K$7+DH83*Forudsætninger!$L$7+DN83*Forudsætninger!$M$7)/SUM(Forudsætninger!$B$7:$M$7),"")</f>
        <v/>
      </c>
      <c r="R83" s="6" t="str">
        <f>IF(J83="OK",(BA83*Forudsætninger!$B$7+BG83*Forudsætninger!$C$7+BM83*Forudsætninger!$D$7+BS83*Forudsætninger!$E$7+BY83*Forudsætninger!$F$7+CE83*Forudsætninger!$G$7+CK83*Forudsætninger!$H$7+CQ83*Forudsætninger!$I$7+CW83*Forudsætninger!$J$7+DC83*Forudsætninger!$K$7+DI83*Forudsætninger!$L$7+DO83*Forudsætninger!$M$7)/SUM(Forudsætninger!$B$7:$M$7),"")</f>
        <v/>
      </c>
      <c r="S83" s="6" t="str">
        <f>IF(J83="OK",(BB83*Forudsætninger!$B$7+BH83*Forudsætninger!$C$7+BN83*Forudsætninger!$D$7+BT83*Forudsætninger!$E$7+BZ83*Forudsætninger!$F$7+CF83*Forudsætninger!$G$7+CL83*Forudsætninger!$H$7+CR83*Forudsætninger!$I$7+CX83*Forudsætninger!$J$7+DD83*Forudsætninger!$K$7+DJ83*Forudsætninger!$L$7+DP83*Forudsætninger!$M$7)/SUM(Forudsætninger!$B$7:$M$7),"")</f>
        <v/>
      </c>
      <c r="T83" s="6" t="str">
        <f>IF(J83="OK",(BC83*Forudsætninger!$B$7+BI83*Forudsætninger!$C$7+BO83*Forudsætninger!$D$7+BU83*Forudsætninger!$E$7+CA83*Forudsætninger!$F$7+CG83*Forudsætninger!$G$7+CM83*Forudsætninger!$H$7+CS83*Forudsætninger!$I$7+CY83*Forudsætninger!$J$7+DE83*Forudsætninger!$K$7+DK83*Forudsætninger!$L$7+DQ83*Forudsætninger!$M$7)/SUM(Forudsætninger!$B$7:$M$7),"")</f>
        <v/>
      </c>
      <c r="U83" s="7" t="str">
        <f>IF(AND(K83="OK",J83="OK"),(O83*3+P83*2+Q83-R83-S83*2-T83*3)*I83*SUM(Forudsætninger!$B$7:$M$7),"")</f>
        <v/>
      </c>
      <c r="V83" s="49" t="str">
        <f t="shared" si="96"/>
        <v/>
      </c>
      <c r="W83" s="49" t="str">
        <f t="shared" si="97"/>
        <v/>
      </c>
      <c r="X83" s="49" t="str">
        <f t="shared" si="98"/>
        <v/>
      </c>
      <c r="Y83" s="49" t="str">
        <f t="shared" si="99"/>
        <v/>
      </c>
      <c r="Z83" s="49" t="str">
        <f t="shared" si="100"/>
        <v/>
      </c>
      <c r="AA83" s="49" t="str">
        <f t="shared" si="101"/>
        <v/>
      </c>
      <c r="AB83" s="49" t="str">
        <f t="shared" si="102"/>
        <v/>
      </c>
      <c r="AC83" s="49" t="str">
        <f t="shared" si="103"/>
        <v/>
      </c>
      <c r="AD83" s="49" t="str">
        <f t="shared" si="104"/>
        <v/>
      </c>
      <c r="AE83" s="49" t="str">
        <f t="shared" si="105"/>
        <v/>
      </c>
      <c r="AF83" s="49" t="str">
        <f t="shared" si="106"/>
        <v/>
      </c>
      <c r="AG83" s="49" t="str">
        <f t="shared" si="107"/>
        <v/>
      </c>
      <c r="AJ83" s="18">
        <f t="shared" si="108"/>
        <v>0</v>
      </c>
      <c r="AK83" s="18">
        <f t="shared" si="109"/>
        <v>0</v>
      </c>
      <c r="AL83" s="18" t="str">
        <f>IF($J83="OK",$AJ83+$AK83-5.5993*($G83*Forudsætninger!B80+$H83*Forudsætninger!B81)/3600,"")</f>
        <v/>
      </c>
      <c r="AM83" s="18" t="str">
        <f>IF($J83="OK",$AJ83+$AK83-5.5993*($G83*Forudsætninger!C80+$H83*Forudsætninger!C81)/3600,"")</f>
        <v/>
      </c>
      <c r="AN83" s="18" t="str">
        <f>IF($J83="OK",$AJ83+$AK83-5.5993*($G83*Forudsætninger!D80+$H83*Forudsætninger!D81)/3600,"")</f>
        <v/>
      </c>
      <c r="AO83" s="18" t="str">
        <f>IF($J83="OK",$AJ83+$AK83-5.5993*($G83*Forudsætninger!E80+$H83*Forudsætninger!E81)/3600,"")</f>
        <v/>
      </c>
      <c r="AP83" s="18" t="str">
        <f>IF($J83="OK",$AJ83+$AK83-5.5993*($G83*Forudsætninger!F80+$H83*Forudsætninger!F81)/3600,"")</f>
        <v/>
      </c>
      <c r="AQ83" s="18" t="str">
        <f>IF($J83="OK",$AJ83+$AK83-5.5993*($G83*Forudsætninger!G80+$H83*Forudsætninger!G81)/3600,"")</f>
        <v/>
      </c>
      <c r="AR83" s="18" t="str">
        <f>IF($J83="OK",$AJ83+$AK83-5.5993*($G83*Forudsætninger!H80+$H83*Forudsætninger!H81)/3600,"")</f>
        <v/>
      </c>
      <c r="AS83" s="18" t="str">
        <f>IF($J83="OK",$AJ83+$AK83-5.5993*($G83*Forudsætninger!I80+$H83*Forudsætninger!I81)/3600,"")</f>
        <v/>
      </c>
      <c r="AT83" s="18" t="str">
        <f>IF($J83="OK",$AJ83+$AK83-5.5993*($G83*Forudsætninger!J80+$H83*Forudsætninger!J81)/3600,"")</f>
        <v/>
      </c>
      <c r="AU83" s="18" t="str">
        <f>IF($J83="OK",$AJ83+$AK83-5.5993*($G83*Forudsætninger!K80+$H83*Forudsætninger!K81)/3600,"")</f>
        <v/>
      </c>
      <c r="AV83" s="18" t="str">
        <f>IF($J83="OK",$AJ83+$AK83-5.5993*($G83*Forudsætninger!L80+$H83*Forudsætninger!L81)/3600,"")</f>
        <v/>
      </c>
      <c r="AW83" s="18" t="str">
        <f>IF($J83="OK",$AJ83+$AK83-5.5993*($G83*Forudsætninger!M80+$H83*Forudsætninger!M81)/3600,"")</f>
        <v/>
      </c>
      <c r="AX83" s="6" t="str">
        <f t="shared" si="110"/>
        <v/>
      </c>
      <c r="AY83" s="6" t="str">
        <f t="shared" si="111"/>
        <v/>
      </c>
      <c r="AZ83" s="6" t="str">
        <f t="shared" si="112"/>
        <v/>
      </c>
      <c r="BA83" s="6" t="str">
        <f t="shared" si="113"/>
        <v/>
      </c>
      <c r="BB83" s="6" t="str">
        <f t="shared" si="114"/>
        <v/>
      </c>
      <c r="BC83" s="6" t="str">
        <f t="shared" si="115"/>
        <v/>
      </c>
      <c r="BD83" s="6" t="str">
        <f t="shared" si="116"/>
        <v/>
      </c>
      <c r="BE83" s="6" t="str">
        <f t="shared" si="117"/>
        <v/>
      </c>
      <c r="BF83" s="6" t="str">
        <f t="shared" si="118"/>
        <v/>
      </c>
      <c r="BG83" s="6" t="str">
        <f t="shared" si="119"/>
        <v/>
      </c>
      <c r="BH83" s="6" t="str">
        <f t="shared" si="120"/>
        <v/>
      </c>
      <c r="BI83" s="6" t="str">
        <f t="shared" si="121"/>
        <v/>
      </c>
      <c r="BJ83" s="6" t="str">
        <f t="shared" si="122"/>
        <v/>
      </c>
      <c r="BK83" s="6" t="str">
        <f t="shared" si="123"/>
        <v/>
      </c>
      <c r="BL83" s="6" t="str">
        <f t="shared" si="124"/>
        <v/>
      </c>
      <c r="BM83" s="6" t="str">
        <f t="shared" si="125"/>
        <v/>
      </c>
      <c r="BN83" s="6" t="str">
        <f t="shared" si="126"/>
        <v/>
      </c>
      <c r="BO83" s="6" t="str">
        <f t="shared" si="127"/>
        <v/>
      </c>
      <c r="BP83" s="6" t="str">
        <f t="shared" si="128"/>
        <v/>
      </c>
      <c r="BQ83" s="6" t="str">
        <f t="shared" si="129"/>
        <v/>
      </c>
      <c r="BR83" s="6" t="str">
        <f t="shared" si="130"/>
        <v/>
      </c>
      <c r="BS83" s="6" t="str">
        <f t="shared" si="131"/>
        <v/>
      </c>
      <c r="BT83" s="6" t="str">
        <f t="shared" si="132"/>
        <v/>
      </c>
      <c r="BU83" s="6" t="str">
        <f t="shared" si="133"/>
        <v/>
      </c>
      <c r="BV83" s="6" t="str">
        <f t="shared" si="134"/>
        <v/>
      </c>
      <c r="BW83" s="6" t="str">
        <f t="shared" si="135"/>
        <v/>
      </c>
      <c r="BX83" s="6" t="str">
        <f t="shared" si="136"/>
        <v/>
      </c>
      <c r="BY83" s="6" t="str">
        <f t="shared" si="137"/>
        <v/>
      </c>
      <c r="BZ83" s="6" t="str">
        <f t="shared" si="138"/>
        <v/>
      </c>
      <c r="CA83" s="6" t="str">
        <f t="shared" si="139"/>
        <v/>
      </c>
      <c r="CB83" s="6" t="str">
        <f t="shared" si="140"/>
        <v/>
      </c>
      <c r="CC83" s="6" t="str">
        <f t="shared" si="141"/>
        <v/>
      </c>
      <c r="CD83" s="6" t="str">
        <f t="shared" si="142"/>
        <v/>
      </c>
      <c r="CE83" s="6" t="str">
        <f t="shared" si="143"/>
        <v/>
      </c>
      <c r="CF83" s="6" t="str">
        <f t="shared" si="144"/>
        <v/>
      </c>
      <c r="CG83" s="6" t="str">
        <f t="shared" si="145"/>
        <v/>
      </c>
      <c r="CH83" s="6" t="str">
        <f t="shared" si="146"/>
        <v/>
      </c>
      <c r="CI83" s="6" t="str">
        <f t="shared" si="147"/>
        <v/>
      </c>
      <c r="CJ83" s="6" t="str">
        <f t="shared" si="148"/>
        <v/>
      </c>
      <c r="CK83" s="6" t="str">
        <f t="shared" si="149"/>
        <v/>
      </c>
      <c r="CL83" s="6" t="str">
        <f t="shared" si="150"/>
        <v/>
      </c>
      <c r="CM83" s="6" t="str">
        <f t="shared" si="151"/>
        <v/>
      </c>
      <c r="CN83" s="6" t="str">
        <f t="shared" si="152"/>
        <v/>
      </c>
      <c r="CO83" s="6" t="str">
        <f t="shared" si="153"/>
        <v/>
      </c>
      <c r="CP83" s="6" t="str">
        <f t="shared" si="154"/>
        <v/>
      </c>
      <c r="CQ83" s="6" t="str">
        <f t="shared" si="155"/>
        <v/>
      </c>
      <c r="CR83" s="6" t="str">
        <f t="shared" si="156"/>
        <v/>
      </c>
      <c r="CS83" s="6" t="str">
        <f t="shared" si="157"/>
        <v/>
      </c>
      <c r="CT83" s="6" t="str">
        <f t="shared" si="158"/>
        <v/>
      </c>
      <c r="CU83" s="6" t="str">
        <f t="shared" si="159"/>
        <v/>
      </c>
      <c r="CV83" s="6" t="str">
        <f t="shared" si="160"/>
        <v/>
      </c>
      <c r="CW83" s="6" t="str">
        <f t="shared" si="161"/>
        <v/>
      </c>
      <c r="CX83" s="6" t="str">
        <f t="shared" si="162"/>
        <v/>
      </c>
      <c r="CY83" s="6" t="str">
        <f t="shared" si="163"/>
        <v/>
      </c>
      <c r="CZ83" s="6" t="str">
        <f t="shared" si="164"/>
        <v/>
      </c>
      <c r="DA83" s="6" t="str">
        <f t="shared" si="165"/>
        <v/>
      </c>
      <c r="DB83" s="6" t="str">
        <f t="shared" si="166"/>
        <v/>
      </c>
      <c r="DC83" s="6" t="str">
        <f t="shared" si="167"/>
        <v/>
      </c>
      <c r="DD83" s="6" t="str">
        <f t="shared" si="168"/>
        <v/>
      </c>
      <c r="DE83" s="6" t="str">
        <f t="shared" si="169"/>
        <v/>
      </c>
      <c r="DF83" s="6" t="str">
        <f t="shared" si="170"/>
        <v/>
      </c>
      <c r="DG83" s="6" t="str">
        <f t="shared" si="171"/>
        <v/>
      </c>
      <c r="DH83" s="6" t="str">
        <f t="shared" si="172"/>
        <v/>
      </c>
      <c r="DI83" s="6" t="str">
        <f t="shared" si="173"/>
        <v/>
      </c>
      <c r="DJ83" s="6" t="str">
        <f t="shared" si="174"/>
        <v/>
      </c>
      <c r="DK83" s="6" t="str">
        <f t="shared" si="175"/>
        <v/>
      </c>
      <c r="DL83" s="6" t="str">
        <f t="shared" si="176"/>
        <v/>
      </c>
      <c r="DM83" s="6" t="str">
        <f t="shared" si="177"/>
        <v/>
      </c>
      <c r="DN83" s="6" t="str">
        <f t="shared" si="178"/>
        <v/>
      </c>
      <c r="DO83" s="6" t="str">
        <f t="shared" si="179"/>
        <v/>
      </c>
      <c r="DP83" s="6" t="str">
        <f t="shared" si="180"/>
        <v/>
      </c>
      <c r="DQ83" s="6" t="str">
        <f t="shared" si="181"/>
        <v/>
      </c>
    </row>
    <row r="84" spans="1:121" x14ac:dyDescent="0.25">
      <c r="A84" s="9">
        <v>77</v>
      </c>
      <c r="B84" s="1"/>
      <c r="C84" s="1"/>
      <c r="D84" s="1"/>
      <c r="E84" s="1"/>
      <c r="F84" s="1"/>
      <c r="G84" s="1"/>
      <c r="H84" s="1"/>
      <c r="I84" s="1"/>
      <c r="J84" s="2" t="str">
        <f t="shared" si="91"/>
        <v/>
      </c>
      <c r="K84" s="3" t="str">
        <f t="shared" si="92"/>
        <v/>
      </c>
      <c r="L84" s="4" t="str">
        <f t="shared" si="93"/>
        <v/>
      </c>
      <c r="M84" s="4" t="str">
        <f t="shared" si="94"/>
        <v/>
      </c>
      <c r="N84" s="5" t="str">
        <f t="shared" si="95"/>
        <v/>
      </c>
      <c r="O84" s="6" t="str">
        <f>IF(J84="OK",(AX84*Forudsætninger!$B$7+BD84*Forudsætninger!$C$7+BJ84*Forudsætninger!$D$7+BP84*Forudsætninger!$E$7+BV84*Forudsætninger!$F$7+CB84*Forudsætninger!$G$7+CH84*Forudsætninger!$H$7+CN84*Forudsætninger!$I$7+CT84*Forudsætninger!$J$7+CZ84*Forudsætninger!$K$7+DF84*Forudsætninger!$L$7+DL84*Forudsætninger!$M$7)/SUM(Forudsætninger!$B$7:$M$7),"")</f>
        <v/>
      </c>
      <c r="P84" s="6" t="str">
        <f>IF(J84="OK",(AY84*Forudsætninger!$B$7+BE84*Forudsætninger!$C$7+BK84*Forudsætninger!$D$7+BQ84*Forudsætninger!$E$7+BW84*Forudsætninger!$F$7+CC84*Forudsætninger!$G$7+CI84*Forudsætninger!$H$7+CO84*Forudsætninger!$I$7+CU84*Forudsætninger!$J$7+DA84*Forudsætninger!$K$7+DG84*Forudsætninger!$L$7+DM84*Forudsætninger!$M$7)/SUM(Forudsætninger!$B$7:$M$7),"")</f>
        <v/>
      </c>
      <c r="Q84" s="6" t="str">
        <f>IF(J84="OK",(AZ84*Forudsætninger!$B$7+BF84*Forudsætninger!$C$7+BL84*Forudsætninger!$D$7+BR84*Forudsætninger!$E$7+BX84*Forudsætninger!$F$7+CD84*Forudsætninger!$G$7+CJ84*Forudsætninger!$H$7+CP84*Forudsætninger!$I$7+CV84*Forudsætninger!$J$7+DB84*Forudsætninger!$K$7+DH84*Forudsætninger!$L$7+DN84*Forudsætninger!$M$7)/SUM(Forudsætninger!$B$7:$M$7),"")</f>
        <v/>
      </c>
      <c r="R84" s="6" t="str">
        <f>IF(J84="OK",(BA84*Forudsætninger!$B$7+BG84*Forudsætninger!$C$7+BM84*Forudsætninger!$D$7+BS84*Forudsætninger!$E$7+BY84*Forudsætninger!$F$7+CE84*Forudsætninger!$G$7+CK84*Forudsætninger!$H$7+CQ84*Forudsætninger!$I$7+CW84*Forudsætninger!$J$7+DC84*Forudsætninger!$K$7+DI84*Forudsætninger!$L$7+DO84*Forudsætninger!$M$7)/SUM(Forudsætninger!$B$7:$M$7),"")</f>
        <v/>
      </c>
      <c r="S84" s="6" t="str">
        <f>IF(J84="OK",(BB84*Forudsætninger!$B$7+BH84*Forudsætninger!$C$7+BN84*Forudsætninger!$D$7+BT84*Forudsætninger!$E$7+BZ84*Forudsætninger!$F$7+CF84*Forudsætninger!$G$7+CL84*Forudsætninger!$H$7+CR84*Forudsætninger!$I$7+CX84*Forudsætninger!$J$7+DD84*Forudsætninger!$K$7+DJ84*Forudsætninger!$L$7+DP84*Forudsætninger!$M$7)/SUM(Forudsætninger!$B$7:$M$7),"")</f>
        <v/>
      </c>
      <c r="T84" s="6" t="str">
        <f>IF(J84="OK",(BC84*Forudsætninger!$B$7+BI84*Forudsætninger!$C$7+BO84*Forudsætninger!$D$7+BU84*Forudsætninger!$E$7+CA84*Forudsætninger!$F$7+CG84*Forudsætninger!$G$7+CM84*Forudsætninger!$H$7+CS84*Forudsætninger!$I$7+CY84*Forudsætninger!$J$7+DE84*Forudsætninger!$K$7+DK84*Forudsætninger!$L$7+DQ84*Forudsætninger!$M$7)/SUM(Forudsætninger!$B$7:$M$7),"")</f>
        <v/>
      </c>
      <c r="U84" s="7" t="str">
        <f>IF(AND(K84="OK",J84="OK"),(O84*3+P84*2+Q84-R84-S84*2-T84*3)*I84*SUM(Forudsætninger!$B$7:$M$7),"")</f>
        <v/>
      </c>
      <c r="V84" s="49" t="str">
        <f t="shared" si="96"/>
        <v/>
      </c>
      <c r="W84" s="49" t="str">
        <f t="shared" si="97"/>
        <v/>
      </c>
      <c r="X84" s="49" t="str">
        <f t="shared" si="98"/>
        <v/>
      </c>
      <c r="Y84" s="49" t="str">
        <f t="shared" si="99"/>
        <v/>
      </c>
      <c r="Z84" s="49" t="str">
        <f t="shared" si="100"/>
        <v/>
      </c>
      <c r="AA84" s="49" t="str">
        <f t="shared" si="101"/>
        <v/>
      </c>
      <c r="AB84" s="49" t="str">
        <f t="shared" si="102"/>
        <v/>
      </c>
      <c r="AC84" s="49" t="str">
        <f t="shared" si="103"/>
        <v/>
      </c>
      <c r="AD84" s="49" t="str">
        <f t="shared" si="104"/>
        <v/>
      </c>
      <c r="AE84" s="49" t="str">
        <f t="shared" si="105"/>
        <v/>
      </c>
      <c r="AF84" s="49" t="str">
        <f t="shared" si="106"/>
        <v/>
      </c>
      <c r="AG84" s="49" t="str">
        <f t="shared" si="107"/>
        <v/>
      </c>
      <c r="AJ84" s="18">
        <f t="shared" si="108"/>
        <v>0</v>
      </c>
      <c r="AK84" s="18">
        <f t="shared" si="109"/>
        <v>0</v>
      </c>
      <c r="AL84" s="18" t="str">
        <f>IF($J84="OK",$AJ84+$AK84-5.5993*($G84*Forudsætninger!B81+$H84*Forudsætninger!B82)/3600,"")</f>
        <v/>
      </c>
      <c r="AM84" s="18" t="str">
        <f>IF($J84="OK",$AJ84+$AK84-5.5993*($G84*Forudsætninger!C81+$H84*Forudsætninger!C82)/3600,"")</f>
        <v/>
      </c>
      <c r="AN84" s="18" t="str">
        <f>IF($J84="OK",$AJ84+$AK84-5.5993*($G84*Forudsætninger!D81+$H84*Forudsætninger!D82)/3600,"")</f>
        <v/>
      </c>
      <c r="AO84" s="18" t="str">
        <f>IF($J84="OK",$AJ84+$AK84-5.5993*($G84*Forudsætninger!E81+$H84*Forudsætninger!E82)/3600,"")</f>
        <v/>
      </c>
      <c r="AP84" s="18" t="str">
        <f>IF($J84="OK",$AJ84+$AK84-5.5993*($G84*Forudsætninger!F81+$H84*Forudsætninger!F82)/3600,"")</f>
        <v/>
      </c>
      <c r="AQ84" s="18" t="str">
        <f>IF($J84="OK",$AJ84+$AK84-5.5993*($G84*Forudsætninger!G81+$H84*Forudsætninger!G82)/3600,"")</f>
        <v/>
      </c>
      <c r="AR84" s="18" t="str">
        <f>IF($J84="OK",$AJ84+$AK84-5.5993*($G84*Forudsætninger!H81+$H84*Forudsætninger!H82)/3600,"")</f>
        <v/>
      </c>
      <c r="AS84" s="18" t="str">
        <f>IF($J84="OK",$AJ84+$AK84-5.5993*($G84*Forudsætninger!I81+$H84*Forudsætninger!I82)/3600,"")</f>
        <v/>
      </c>
      <c r="AT84" s="18" t="str">
        <f>IF($J84="OK",$AJ84+$AK84-5.5993*($G84*Forudsætninger!J81+$H84*Forudsætninger!J82)/3600,"")</f>
        <v/>
      </c>
      <c r="AU84" s="18" t="str">
        <f>IF($J84="OK",$AJ84+$AK84-5.5993*($G84*Forudsætninger!K81+$H84*Forudsætninger!K82)/3600,"")</f>
        <v/>
      </c>
      <c r="AV84" s="18" t="str">
        <f>IF($J84="OK",$AJ84+$AK84-5.5993*($G84*Forudsætninger!L81+$H84*Forudsætninger!L82)/3600,"")</f>
        <v/>
      </c>
      <c r="AW84" s="18" t="str">
        <f>IF($J84="OK",$AJ84+$AK84-5.5993*($G84*Forudsætninger!M81+$H84*Forudsætninger!M82)/3600,"")</f>
        <v/>
      </c>
      <c r="AX84" s="6" t="str">
        <f t="shared" si="110"/>
        <v/>
      </c>
      <c r="AY84" s="6" t="str">
        <f t="shared" si="111"/>
        <v/>
      </c>
      <c r="AZ84" s="6" t="str">
        <f t="shared" si="112"/>
        <v/>
      </c>
      <c r="BA84" s="6" t="str">
        <f t="shared" si="113"/>
        <v/>
      </c>
      <c r="BB84" s="6" t="str">
        <f t="shared" si="114"/>
        <v/>
      </c>
      <c r="BC84" s="6" t="str">
        <f t="shared" si="115"/>
        <v/>
      </c>
      <c r="BD84" s="6" t="str">
        <f t="shared" si="116"/>
        <v/>
      </c>
      <c r="BE84" s="6" t="str">
        <f t="shared" si="117"/>
        <v/>
      </c>
      <c r="BF84" s="6" t="str">
        <f t="shared" si="118"/>
        <v/>
      </c>
      <c r="BG84" s="6" t="str">
        <f t="shared" si="119"/>
        <v/>
      </c>
      <c r="BH84" s="6" t="str">
        <f t="shared" si="120"/>
        <v/>
      </c>
      <c r="BI84" s="6" t="str">
        <f t="shared" si="121"/>
        <v/>
      </c>
      <c r="BJ84" s="6" t="str">
        <f t="shared" si="122"/>
        <v/>
      </c>
      <c r="BK84" s="6" t="str">
        <f t="shared" si="123"/>
        <v/>
      </c>
      <c r="BL84" s="6" t="str">
        <f t="shared" si="124"/>
        <v/>
      </c>
      <c r="BM84" s="6" t="str">
        <f t="shared" si="125"/>
        <v/>
      </c>
      <c r="BN84" s="6" t="str">
        <f t="shared" si="126"/>
        <v/>
      </c>
      <c r="BO84" s="6" t="str">
        <f t="shared" si="127"/>
        <v/>
      </c>
      <c r="BP84" s="6" t="str">
        <f t="shared" si="128"/>
        <v/>
      </c>
      <c r="BQ84" s="6" t="str">
        <f t="shared" si="129"/>
        <v/>
      </c>
      <c r="BR84" s="6" t="str">
        <f t="shared" si="130"/>
        <v/>
      </c>
      <c r="BS84" s="6" t="str">
        <f t="shared" si="131"/>
        <v/>
      </c>
      <c r="BT84" s="6" t="str">
        <f t="shared" si="132"/>
        <v/>
      </c>
      <c r="BU84" s="6" t="str">
        <f t="shared" si="133"/>
        <v/>
      </c>
      <c r="BV84" s="6" t="str">
        <f t="shared" si="134"/>
        <v/>
      </c>
      <c r="BW84" s="6" t="str">
        <f t="shared" si="135"/>
        <v/>
      </c>
      <c r="BX84" s="6" t="str">
        <f t="shared" si="136"/>
        <v/>
      </c>
      <c r="BY84" s="6" t="str">
        <f t="shared" si="137"/>
        <v/>
      </c>
      <c r="BZ84" s="6" t="str">
        <f t="shared" si="138"/>
        <v/>
      </c>
      <c r="CA84" s="6" t="str">
        <f t="shared" si="139"/>
        <v/>
      </c>
      <c r="CB84" s="6" t="str">
        <f t="shared" si="140"/>
        <v/>
      </c>
      <c r="CC84" s="6" t="str">
        <f t="shared" si="141"/>
        <v/>
      </c>
      <c r="CD84" s="6" t="str">
        <f t="shared" si="142"/>
        <v/>
      </c>
      <c r="CE84" s="6" t="str">
        <f t="shared" si="143"/>
        <v/>
      </c>
      <c r="CF84" s="6" t="str">
        <f t="shared" si="144"/>
        <v/>
      </c>
      <c r="CG84" s="6" t="str">
        <f t="shared" si="145"/>
        <v/>
      </c>
      <c r="CH84" s="6" t="str">
        <f t="shared" si="146"/>
        <v/>
      </c>
      <c r="CI84" s="6" t="str">
        <f t="shared" si="147"/>
        <v/>
      </c>
      <c r="CJ84" s="6" t="str">
        <f t="shared" si="148"/>
        <v/>
      </c>
      <c r="CK84" s="6" t="str">
        <f t="shared" si="149"/>
        <v/>
      </c>
      <c r="CL84" s="6" t="str">
        <f t="shared" si="150"/>
        <v/>
      </c>
      <c r="CM84" s="6" t="str">
        <f t="shared" si="151"/>
        <v/>
      </c>
      <c r="CN84" s="6" t="str">
        <f t="shared" si="152"/>
        <v/>
      </c>
      <c r="CO84" s="6" t="str">
        <f t="shared" si="153"/>
        <v/>
      </c>
      <c r="CP84" s="6" t="str">
        <f t="shared" si="154"/>
        <v/>
      </c>
      <c r="CQ84" s="6" t="str">
        <f t="shared" si="155"/>
        <v/>
      </c>
      <c r="CR84" s="6" t="str">
        <f t="shared" si="156"/>
        <v/>
      </c>
      <c r="CS84" s="6" t="str">
        <f t="shared" si="157"/>
        <v/>
      </c>
      <c r="CT84" s="6" t="str">
        <f t="shared" si="158"/>
        <v/>
      </c>
      <c r="CU84" s="6" t="str">
        <f t="shared" si="159"/>
        <v/>
      </c>
      <c r="CV84" s="6" t="str">
        <f t="shared" si="160"/>
        <v/>
      </c>
      <c r="CW84" s="6" t="str">
        <f t="shared" si="161"/>
        <v/>
      </c>
      <c r="CX84" s="6" t="str">
        <f t="shared" si="162"/>
        <v/>
      </c>
      <c r="CY84" s="6" t="str">
        <f t="shared" si="163"/>
        <v/>
      </c>
      <c r="CZ84" s="6" t="str">
        <f t="shared" si="164"/>
        <v/>
      </c>
      <c r="DA84" s="6" t="str">
        <f t="shared" si="165"/>
        <v/>
      </c>
      <c r="DB84" s="6" t="str">
        <f t="shared" si="166"/>
        <v/>
      </c>
      <c r="DC84" s="6" t="str">
        <f t="shared" si="167"/>
        <v/>
      </c>
      <c r="DD84" s="6" t="str">
        <f t="shared" si="168"/>
        <v/>
      </c>
      <c r="DE84" s="6" t="str">
        <f t="shared" si="169"/>
        <v/>
      </c>
      <c r="DF84" s="6" t="str">
        <f t="shared" si="170"/>
        <v/>
      </c>
      <c r="DG84" s="6" t="str">
        <f t="shared" si="171"/>
        <v/>
      </c>
      <c r="DH84" s="6" t="str">
        <f t="shared" si="172"/>
        <v/>
      </c>
      <c r="DI84" s="6" t="str">
        <f t="shared" si="173"/>
        <v/>
      </c>
      <c r="DJ84" s="6" t="str">
        <f t="shared" si="174"/>
        <v/>
      </c>
      <c r="DK84" s="6" t="str">
        <f t="shared" si="175"/>
        <v/>
      </c>
      <c r="DL84" s="6" t="str">
        <f t="shared" si="176"/>
        <v/>
      </c>
      <c r="DM84" s="6" t="str">
        <f t="shared" si="177"/>
        <v/>
      </c>
      <c r="DN84" s="6" t="str">
        <f t="shared" si="178"/>
        <v/>
      </c>
      <c r="DO84" s="6" t="str">
        <f t="shared" si="179"/>
        <v/>
      </c>
      <c r="DP84" s="6" t="str">
        <f t="shared" si="180"/>
        <v/>
      </c>
      <c r="DQ84" s="6" t="str">
        <f t="shared" si="181"/>
        <v/>
      </c>
    </row>
    <row r="85" spans="1:121" x14ac:dyDescent="0.25">
      <c r="A85" s="9">
        <v>78</v>
      </c>
      <c r="B85" s="1"/>
      <c r="C85" s="1"/>
      <c r="D85" s="1"/>
      <c r="E85" s="1"/>
      <c r="F85" s="1"/>
      <c r="G85" s="1"/>
      <c r="H85" s="1"/>
      <c r="I85" s="1"/>
      <c r="J85" s="2" t="str">
        <f t="shared" si="91"/>
        <v/>
      </c>
      <c r="K85" s="3" t="str">
        <f t="shared" si="92"/>
        <v/>
      </c>
      <c r="L85" s="4" t="str">
        <f t="shared" si="93"/>
        <v/>
      </c>
      <c r="M85" s="4" t="str">
        <f t="shared" si="94"/>
        <v/>
      </c>
      <c r="N85" s="5" t="str">
        <f t="shared" si="95"/>
        <v/>
      </c>
      <c r="O85" s="6" t="str">
        <f>IF(J85="OK",(AX85*Forudsætninger!$B$7+BD85*Forudsætninger!$C$7+BJ85*Forudsætninger!$D$7+BP85*Forudsætninger!$E$7+BV85*Forudsætninger!$F$7+CB85*Forudsætninger!$G$7+CH85*Forudsætninger!$H$7+CN85*Forudsætninger!$I$7+CT85*Forudsætninger!$J$7+CZ85*Forudsætninger!$K$7+DF85*Forudsætninger!$L$7+DL85*Forudsætninger!$M$7)/SUM(Forudsætninger!$B$7:$M$7),"")</f>
        <v/>
      </c>
      <c r="P85" s="6" t="str">
        <f>IF(J85="OK",(AY85*Forudsætninger!$B$7+BE85*Forudsætninger!$C$7+BK85*Forudsætninger!$D$7+BQ85*Forudsætninger!$E$7+BW85*Forudsætninger!$F$7+CC85*Forudsætninger!$G$7+CI85*Forudsætninger!$H$7+CO85*Forudsætninger!$I$7+CU85*Forudsætninger!$J$7+DA85*Forudsætninger!$K$7+DG85*Forudsætninger!$L$7+DM85*Forudsætninger!$M$7)/SUM(Forudsætninger!$B$7:$M$7),"")</f>
        <v/>
      </c>
      <c r="Q85" s="6" t="str">
        <f>IF(J85="OK",(AZ85*Forudsætninger!$B$7+BF85*Forudsætninger!$C$7+BL85*Forudsætninger!$D$7+BR85*Forudsætninger!$E$7+BX85*Forudsætninger!$F$7+CD85*Forudsætninger!$G$7+CJ85*Forudsætninger!$H$7+CP85*Forudsætninger!$I$7+CV85*Forudsætninger!$J$7+DB85*Forudsætninger!$K$7+DH85*Forudsætninger!$L$7+DN85*Forudsætninger!$M$7)/SUM(Forudsætninger!$B$7:$M$7),"")</f>
        <v/>
      </c>
      <c r="R85" s="6" t="str">
        <f>IF(J85="OK",(BA85*Forudsætninger!$B$7+BG85*Forudsætninger!$C$7+BM85*Forudsætninger!$D$7+BS85*Forudsætninger!$E$7+BY85*Forudsætninger!$F$7+CE85*Forudsætninger!$G$7+CK85*Forudsætninger!$H$7+CQ85*Forudsætninger!$I$7+CW85*Forudsætninger!$J$7+DC85*Forudsætninger!$K$7+DI85*Forudsætninger!$L$7+DO85*Forudsætninger!$M$7)/SUM(Forudsætninger!$B$7:$M$7),"")</f>
        <v/>
      </c>
      <c r="S85" s="6" t="str">
        <f>IF(J85="OK",(BB85*Forudsætninger!$B$7+BH85*Forudsætninger!$C$7+BN85*Forudsætninger!$D$7+BT85*Forudsætninger!$E$7+BZ85*Forudsætninger!$F$7+CF85*Forudsætninger!$G$7+CL85*Forudsætninger!$H$7+CR85*Forudsætninger!$I$7+CX85*Forudsætninger!$J$7+DD85*Forudsætninger!$K$7+DJ85*Forudsætninger!$L$7+DP85*Forudsætninger!$M$7)/SUM(Forudsætninger!$B$7:$M$7),"")</f>
        <v/>
      </c>
      <c r="T85" s="6" t="str">
        <f>IF(J85="OK",(BC85*Forudsætninger!$B$7+BI85*Forudsætninger!$C$7+BO85*Forudsætninger!$D$7+BU85*Forudsætninger!$E$7+CA85*Forudsætninger!$F$7+CG85*Forudsætninger!$G$7+CM85*Forudsætninger!$H$7+CS85*Forudsætninger!$I$7+CY85*Forudsætninger!$J$7+DE85*Forudsætninger!$K$7+DK85*Forudsætninger!$L$7+DQ85*Forudsætninger!$M$7)/SUM(Forudsætninger!$B$7:$M$7),"")</f>
        <v/>
      </c>
      <c r="U85" s="7" t="str">
        <f>IF(AND(K85="OK",J85="OK"),(O85*3+P85*2+Q85-R85-S85*2-T85*3)*I85*SUM(Forudsætninger!$B$7:$M$7),"")</f>
        <v/>
      </c>
      <c r="V85" s="49" t="str">
        <f t="shared" si="96"/>
        <v/>
      </c>
      <c r="W85" s="49" t="str">
        <f t="shared" si="97"/>
        <v/>
      </c>
      <c r="X85" s="49" t="str">
        <f t="shared" si="98"/>
        <v/>
      </c>
      <c r="Y85" s="49" t="str">
        <f t="shared" si="99"/>
        <v/>
      </c>
      <c r="Z85" s="49" t="str">
        <f t="shared" si="100"/>
        <v/>
      </c>
      <c r="AA85" s="49" t="str">
        <f t="shared" si="101"/>
        <v/>
      </c>
      <c r="AB85" s="49" t="str">
        <f t="shared" si="102"/>
        <v/>
      </c>
      <c r="AC85" s="49" t="str">
        <f t="shared" si="103"/>
        <v/>
      </c>
      <c r="AD85" s="49" t="str">
        <f t="shared" si="104"/>
        <v/>
      </c>
      <c r="AE85" s="49" t="str">
        <f t="shared" si="105"/>
        <v/>
      </c>
      <c r="AF85" s="49" t="str">
        <f t="shared" si="106"/>
        <v/>
      </c>
      <c r="AG85" s="49" t="str">
        <f t="shared" si="107"/>
        <v/>
      </c>
      <c r="AJ85" s="18">
        <f t="shared" si="108"/>
        <v>0</v>
      </c>
      <c r="AK85" s="18">
        <f t="shared" si="109"/>
        <v>0</v>
      </c>
      <c r="AL85" s="18" t="str">
        <f>IF($J85="OK",$AJ85+$AK85-5.5993*($G85*Forudsætninger!B82+$H85*Forudsætninger!B83)/3600,"")</f>
        <v/>
      </c>
      <c r="AM85" s="18" t="str">
        <f>IF($J85="OK",$AJ85+$AK85-5.5993*($G85*Forudsætninger!C82+$H85*Forudsætninger!C83)/3600,"")</f>
        <v/>
      </c>
      <c r="AN85" s="18" t="str">
        <f>IF($J85="OK",$AJ85+$AK85-5.5993*($G85*Forudsætninger!D82+$H85*Forudsætninger!D83)/3600,"")</f>
        <v/>
      </c>
      <c r="AO85" s="18" t="str">
        <f>IF($J85="OK",$AJ85+$AK85-5.5993*($G85*Forudsætninger!E82+$H85*Forudsætninger!E83)/3600,"")</f>
        <v/>
      </c>
      <c r="AP85" s="18" t="str">
        <f>IF($J85="OK",$AJ85+$AK85-5.5993*($G85*Forudsætninger!F82+$H85*Forudsætninger!F83)/3600,"")</f>
        <v/>
      </c>
      <c r="AQ85" s="18" t="str">
        <f>IF($J85="OK",$AJ85+$AK85-5.5993*($G85*Forudsætninger!G82+$H85*Forudsætninger!G83)/3600,"")</f>
        <v/>
      </c>
      <c r="AR85" s="18" t="str">
        <f>IF($J85="OK",$AJ85+$AK85-5.5993*($G85*Forudsætninger!H82+$H85*Forudsætninger!H83)/3600,"")</f>
        <v/>
      </c>
      <c r="AS85" s="18" t="str">
        <f>IF($J85="OK",$AJ85+$AK85-5.5993*($G85*Forudsætninger!I82+$H85*Forudsætninger!I83)/3600,"")</f>
        <v/>
      </c>
      <c r="AT85" s="18" t="str">
        <f>IF($J85="OK",$AJ85+$AK85-5.5993*($G85*Forudsætninger!J82+$H85*Forudsætninger!J83)/3600,"")</f>
        <v/>
      </c>
      <c r="AU85" s="18" t="str">
        <f>IF($J85="OK",$AJ85+$AK85-5.5993*($G85*Forudsætninger!K82+$H85*Forudsætninger!K83)/3600,"")</f>
        <v/>
      </c>
      <c r="AV85" s="18" t="str">
        <f>IF($J85="OK",$AJ85+$AK85-5.5993*($G85*Forudsætninger!L82+$H85*Forudsætninger!L83)/3600,"")</f>
        <v/>
      </c>
      <c r="AW85" s="18" t="str">
        <f>IF($J85="OK",$AJ85+$AK85-5.5993*($G85*Forudsætninger!M82+$H85*Forudsætninger!M83)/3600,"")</f>
        <v/>
      </c>
      <c r="AX85" s="6" t="str">
        <f t="shared" si="110"/>
        <v/>
      </c>
      <c r="AY85" s="6" t="str">
        <f t="shared" si="111"/>
        <v/>
      </c>
      <c r="AZ85" s="6" t="str">
        <f t="shared" si="112"/>
        <v/>
      </c>
      <c r="BA85" s="6" t="str">
        <f t="shared" si="113"/>
        <v/>
      </c>
      <c r="BB85" s="6" t="str">
        <f t="shared" si="114"/>
        <v/>
      </c>
      <c r="BC85" s="6" t="str">
        <f t="shared" si="115"/>
        <v/>
      </c>
      <c r="BD85" s="6" t="str">
        <f t="shared" si="116"/>
        <v/>
      </c>
      <c r="BE85" s="6" t="str">
        <f t="shared" si="117"/>
        <v/>
      </c>
      <c r="BF85" s="6" t="str">
        <f t="shared" si="118"/>
        <v/>
      </c>
      <c r="BG85" s="6" t="str">
        <f t="shared" si="119"/>
        <v/>
      </c>
      <c r="BH85" s="6" t="str">
        <f t="shared" si="120"/>
        <v/>
      </c>
      <c r="BI85" s="6" t="str">
        <f t="shared" si="121"/>
        <v/>
      </c>
      <c r="BJ85" s="6" t="str">
        <f t="shared" si="122"/>
        <v/>
      </c>
      <c r="BK85" s="6" t="str">
        <f t="shared" si="123"/>
        <v/>
      </c>
      <c r="BL85" s="6" t="str">
        <f t="shared" si="124"/>
        <v/>
      </c>
      <c r="BM85" s="6" t="str">
        <f t="shared" si="125"/>
        <v/>
      </c>
      <c r="BN85" s="6" t="str">
        <f t="shared" si="126"/>
        <v/>
      </c>
      <c r="BO85" s="6" t="str">
        <f t="shared" si="127"/>
        <v/>
      </c>
      <c r="BP85" s="6" t="str">
        <f t="shared" si="128"/>
        <v/>
      </c>
      <c r="BQ85" s="6" t="str">
        <f t="shared" si="129"/>
        <v/>
      </c>
      <c r="BR85" s="6" t="str">
        <f t="shared" si="130"/>
        <v/>
      </c>
      <c r="BS85" s="6" t="str">
        <f t="shared" si="131"/>
        <v/>
      </c>
      <c r="BT85" s="6" t="str">
        <f t="shared" si="132"/>
        <v/>
      </c>
      <c r="BU85" s="6" t="str">
        <f t="shared" si="133"/>
        <v/>
      </c>
      <c r="BV85" s="6" t="str">
        <f t="shared" si="134"/>
        <v/>
      </c>
      <c r="BW85" s="6" t="str">
        <f t="shared" si="135"/>
        <v/>
      </c>
      <c r="BX85" s="6" t="str">
        <f t="shared" si="136"/>
        <v/>
      </c>
      <c r="BY85" s="6" t="str">
        <f t="shared" si="137"/>
        <v/>
      </c>
      <c r="BZ85" s="6" t="str">
        <f t="shared" si="138"/>
        <v/>
      </c>
      <c r="CA85" s="6" t="str">
        <f t="shared" si="139"/>
        <v/>
      </c>
      <c r="CB85" s="6" t="str">
        <f t="shared" si="140"/>
        <v/>
      </c>
      <c r="CC85" s="6" t="str">
        <f t="shared" si="141"/>
        <v/>
      </c>
      <c r="CD85" s="6" t="str">
        <f t="shared" si="142"/>
        <v/>
      </c>
      <c r="CE85" s="6" t="str">
        <f t="shared" si="143"/>
        <v/>
      </c>
      <c r="CF85" s="6" t="str">
        <f t="shared" si="144"/>
        <v/>
      </c>
      <c r="CG85" s="6" t="str">
        <f t="shared" si="145"/>
        <v/>
      </c>
      <c r="CH85" s="6" t="str">
        <f t="shared" si="146"/>
        <v/>
      </c>
      <c r="CI85" s="6" t="str">
        <f t="shared" si="147"/>
        <v/>
      </c>
      <c r="CJ85" s="6" t="str">
        <f t="shared" si="148"/>
        <v/>
      </c>
      <c r="CK85" s="6" t="str">
        <f t="shared" si="149"/>
        <v/>
      </c>
      <c r="CL85" s="6" t="str">
        <f t="shared" si="150"/>
        <v/>
      </c>
      <c r="CM85" s="6" t="str">
        <f t="shared" si="151"/>
        <v/>
      </c>
      <c r="CN85" s="6" t="str">
        <f t="shared" si="152"/>
        <v/>
      </c>
      <c r="CO85" s="6" t="str">
        <f t="shared" si="153"/>
        <v/>
      </c>
      <c r="CP85" s="6" t="str">
        <f t="shared" si="154"/>
        <v/>
      </c>
      <c r="CQ85" s="6" t="str">
        <f t="shared" si="155"/>
        <v/>
      </c>
      <c r="CR85" s="6" t="str">
        <f t="shared" si="156"/>
        <v/>
      </c>
      <c r="CS85" s="6" t="str">
        <f t="shared" si="157"/>
        <v/>
      </c>
      <c r="CT85" s="6" t="str">
        <f t="shared" si="158"/>
        <v/>
      </c>
      <c r="CU85" s="6" t="str">
        <f t="shared" si="159"/>
        <v/>
      </c>
      <c r="CV85" s="6" t="str">
        <f t="shared" si="160"/>
        <v/>
      </c>
      <c r="CW85" s="6" t="str">
        <f t="shared" si="161"/>
        <v/>
      </c>
      <c r="CX85" s="6" t="str">
        <f t="shared" si="162"/>
        <v/>
      </c>
      <c r="CY85" s="6" t="str">
        <f t="shared" si="163"/>
        <v/>
      </c>
      <c r="CZ85" s="6" t="str">
        <f t="shared" si="164"/>
        <v/>
      </c>
      <c r="DA85" s="6" t="str">
        <f t="shared" si="165"/>
        <v/>
      </c>
      <c r="DB85" s="6" t="str">
        <f t="shared" si="166"/>
        <v/>
      </c>
      <c r="DC85" s="6" t="str">
        <f t="shared" si="167"/>
        <v/>
      </c>
      <c r="DD85" s="6" t="str">
        <f t="shared" si="168"/>
        <v/>
      </c>
      <c r="DE85" s="6" t="str">
        <f t="shared" si="169"/>
        <v/>
      </c>
      <c r="DF85" s="6" t="str">
        <f t="shared" si="170"/>
        <v/>
      </c>
      <c r="DG85" s="6" t="str">
        <f t="shared" si="171"/>
        <v/>
      </c>
      <c r="DH85" s="6" t="str">
        <f t="shared" si="172"/>
        <v/>
      </c>
      <c r="DI85" s="6" t="str">
        <f t="shared" si="173"/>
        <v/>
      </c>
      <c r="DJ85" s="6" t="str">
        <f t="shared" si="174"/>
        <v/>
      </c>
      <c r="DK85" s="6" t="str">
        <f t="shared" si="175"/>
        <v/>
      </c>
      <c r="DL85" s="6" t="str">
        <f t="shared" si="176"/>
        <v/>
      </c>
      <c r="DM85" s="6" t="str">
        <f t="shared" si="177"/>
        <v/>
      </c>
      <c r="DN85" s="6" t="str">
        <f t="shared" si="178"/>
        <v/>
      </c>
      <c r="DO85" s="6" t="str">
        <f t="shared" si="179"/>
        <v/>
      </c>
      <c r="DP85" s="6" t="str">
        <f t="shared" si="180"/>
        <v/>
      </c>
      <c r="DQ85" s="6" t="str">
        <f t="shared" si="181"/>
        <v/>
      </c>
    </row>
    <row r="86" spans="1:121" x14ac:dyDescent="0.25">
      <c r="A86" s="9">
        <v>79</v>
      </c>
      <c r="B86" s="1"/>
      <c r="C86" s="1"/>
      <c r="D86" s="1"/>
      <c r="E86" s="1"/>
      <c r="F86" s="1"/>
      <c r="G86" s="1"/>
      <c r="H86" s="1"/>
      <c r="I86" s="1"/>
      <c r="J86" s="2" t="str">
        <f t="shared" si="91"/>
        <v/>
      </c>
      <c r="K86" s="3" t="str">
        <f t="shared" si="92"/>
        <v/>
      </c>
      <c r="L86" s="4" t="str">
        <f t="shared" si="93"/>
        <v/>
      </c>
      <c r="M86" s="4" t="str">
        <f t="shared" si="94"/>
        <v/>
      </c>
      <c r="N86" s="5" t="str">
        <f t="shared" si="95"/>
        <v/>
      </c>
      <c r="O86" s="6" t="str">
        <f>IF(J86="OK",(AX86*Forudsætninger!$B$7+BD86*Forudsætninger!$C$7+BJ86*Forudsætninger!$D$7+BP86*Forudsætninger!$E$7+BV86*Forudsætninger!$F$7+CB86*Forudsætninger!$G$7+CH86*Forudsætninger!$H$7+CN86*Forudsætninger!$I$7+CT86*Forudsætninger!$J$7+CZ86*Forudsætninger!$K$7+DF86*Forudsætninger!$L$7+DL86*Forudsætninger!$M$7)/SUM(Forudsætninger!$B$7:$M$7),"")</f>
        <v/>
      </c>
      <c r="P86" s="6" t="str">
        <f>IF(J86="OK",(AY86*Forudsætninger!$B$7+BE86*Forudsætninger!$C$7+BK86*Forudsætninger!$D$7+BQ86*Forudsætninger!$E$7+BW86*Forudsætninger!$F$7+CC86*Forudsætninger!$G$7+CI86*Forudsætninger!$H$7+CO86*Forudsætninger!$I$7+CU86*Forudsætninger!$J$7+DA86*Forudsætninger!$K$7+DG86*Forudsætninger!$L$7+DM86*Forudsætninger!$M$7)/SUM(Forudsætninger!$B$7:$M$7),"")</f>
        <v/>
      </c>
      <c r="Q86" s="6" t="str">
        <f>IF(J86="OK",(AZ86*Forudsætninger!$B$7+BF86*Forudsætninger!$C$7+BL86*Forudsætninger!$D$7+BR86*Forudsætninger!$E$7+BX86*Forudsætninger!$F$7+CD86*Forudsætninger!$G$7+CJ86*Forudsætninger!$H$7+CP86*Forudsætninger!$I$7+CV86*Forudsætninger!$J$7+DB86*Forudsætninger!$K$7+DH86*Forudsætninger!$L$7+DN86*Forudsætninger!$M$7)/SUM(Forudsætninger!$B$7:$M$7),"")</f>
        <v/>
      </c>
      <c r="R86" s="6" t="str">
        <f>IF(J86="OK",(BA86*Forudsætninger!$B$7+BG86*Forudsætninger!$C$7+BM86*Forudsætninger!$D$7+BS86*Forudsætninger!$E$7+BY86*Forudsætninger!$F$7+CE86*Forudsætninger!$G$7+CK86*Forudsætninger!$H$7+CQ86*Forudsætninger!$I$7+CW86*Forudsætninger!$J$7+DC86*Forudsætninger!$K$7+DI86*Forudsætninger!$L$7+DO86*Forudsætninger!$M$7)/SUM(Forudsætninger!$B$7:$M$7),"")</f>
        <v/>
      </c>
      <c r="S86" s="6" t="str">
        <f>IF(J86="OK",(BB86*Forudsætninger!$B$7+BH86*Forudsætninger!$C$7+BN86*Forudsætninger!$D$7+BT86*Forudsætninger!$E$7+BZ86*Forudsætninger!$F$7+CF86*Forudsætninger!$G$7+CL86*Forudsætninger!$H$7+CR86*Forudsætninger!$I$7+CX86*Forudsætninger!$J$7+DD86*Forudsætninger!$K$7+DJ86*Forudsætninger!$L$7+DP86*Forudsætninger!$M$7)/SUM(Forudsætninger!$B$7:$M$7),"")</f>
        <v/>
      </c>
      <c r="T86" s="6" t="str">
        <f>IF(J86="OK",(BC86*Forudsætninger!$B$7+BI86*Forudsætninger!$C$7+BO86*Forudsætninger!$D$7+BU86*Forudsætninger!$E$7+CA86*Forudsætninger!$F$7+CG86*Forudsætninger!$G$7+CM86*Forudsætninger!$H$7+CS86*Forudsætninger!$I$7+CY86*Forudsætninger!$J$7+DE86*Forudsætninger!$K$7+DK86*Forudsætninger!$L$7+DQ86*Forudsætninger!$M$7)/SUM(Forudsætninger!$B$7:$M$7),"")</f>
        <v/>
      </c>
      <c r="U86" s="7" t="str">
        <f>IF(AND(K86="OK",J86="OK"),(O86*3+P86*2+Q86-R86-S86*2-T86*3)*I86*SUM(Forudsætninger!$B$7:$M$7),"")</f>
        <v/>
      </c>
      <c r="V86" s="49" t="str">
        <f t="shared" si="96"/>
        <v/>
      </c>
      <c r="W86" s="49" t="str">
        <f t="shared" si="97"/>
        <v/>
      </c>
      <c r="X86" s="49" t="str">
        <f t="shared" si="98"/>
        <v/>
      </c>
      <c r="Y86" s="49" t="str">
        <f t="shared" si="99"/>
        <v/>
      </c>
      <c r="Z86" s="49" t="str">
        <f t="shared" si="100"/>
        <v/>
      </c>
      <c r="AA86" s="49" t="str">
        <f t="shared" si="101"/>
        <v/>
      </c>
      <c r="AB86" s="49" t="str">
        <f t="shared" si="102"/>
        <v/>
      </c>
      <c r="AC86" s="49" t="str">
        <f t="shared" si="103"/>
        <v/>
      </c>
      <c r="AD86" s="49" t="str">
        <f t="shared" si="104"/>
        <v/>
      </c>
      <c r="AE86" s="49" t="str">
        <f t="shared" si="105"/>
        <v/>
      </c>
      <c r="AF86" s="49" t="str">
        <f t="shared" si="106"/>
        <v/>
      </c>
      <c r="AG86" s="49" t="str">
        <f t="shared" si="107"/>
        <v/>
      </c>
      <c r="AJ86" s="18">
        <f t="shared" si="108"/>
        <v>0</v>
      </c>
      <c r="AK86" s="18">
        <f t="shared" si="109"/>
        <v>0</v>
      </c>
      <c r="AL86" s="18" t="str">
        <f>IF($J86="OK",$AJ86+$AK86-5.5993*($G86*Forudsætninger!B83+$H86*Forudsætninger!B84)/3600,"")</f>
        <v/>
      </c>
      <c r="AM86" s="18" t="str">
        <f>IF($J86="OK",$AJ86+$AK86-5.5993*($G86*Forudsætninger!C83+$H86*Forudsætninger!C84)/3600,"")</f>
        <v/>
      </c>
      <c r="AN86" s="18" t="str">
        <f>IF($J86="OK",$AJ86+$AK86-5.5993*($G86*Forudsætninger!D83+$H86*Forudsætninger!D84)/3600,"")</f>
        <v/>
      </c>
      <c r="AO86" s="18" t="str">
        <f>IF($J86="OK",$AJ86+$AK86-5.5993*($G86*Forudsætninger!E83+$H86*Forudsætninger!E84)/3600,"")</f>
        <v/>
      </c>
      <c r="AP86" s="18" t="str">
        <f>IF($J86="OK",$AJ86+$AK86-5.5993*($G86*Forudsætninger!F83+$H86*Forudsætninger!F84)/3600,"")</f>
        <v/>
      </c>
      <c r="AQ86" s="18" t="str">
        <f>IF($J86="OK",$AJ86+$AK86-5.5993*($G86*Forudsætninger!G83+$H86*Forudsætninger!G84)/3600,"")</f>
        <v/>
      </c>
      <c r="AR86" s="18" t="str">
        <f>IF($J86="OK",$AJ86+$AK86-5.5993*($G86*Forudsætninger!H83+$H86*Forudsætninger!H84)/3600,"")</f>
        <v/>
      </c>
      <c r="AS86" s="18" t="str">
        <f>IF($J86="OK",$AJ86+$AK86-5.5993*($G86*Forudsætninger!I83+$H86*Forudsætninger!I84)/3600,"")</f>
        <v/>
      </c>
      <c r="AT86" s="18" t="str">
        <f>IF($J86="OK",$AJ86+$AK86-5.5993*($G86*Forudsætninger!J83+$H86*Forudsætninger!J84)/3600,"")</f>
        <v/>
      </c>
      <c r="AU86" s="18" t="str">
        <f>IF($J86="OK",$AJ86+$AK86-5.5993*($G86*Forudsætninger!K83+$H86*Forudsætninger!K84)/3600,"")</f>
        <v/>
      </c>
      <c r="AV86" s="18" t="str">
        <f>IF($J86="OK",$AJ86+$AK86-5.5993*($G86*Forudsætninger!L83+$H86*Forudsætninger!L84)/3600,"")</f>
        <v/>
      </c>
      <c r="AW86" s="18" t="str">
        <f>IF($J86="OK",$AJ86+$AK86-5.5993*($G86*Forudsætninger!M83+$H86*Forudsætninger!M84)/3600,"")</f>
        <v/>
      </c>
      <c r="AX86" s="6" t="str">
        <f t="shared" si="110"/>
        <v/>
      </c>
      <c r="AY86" s="6" t="str">
        <f t="shared" si="111"/>
        <v/>
      </c>
      <c r="AZ86" s="6" t="str">
        <f t="shared" si="112"/>
        <v/>
      </c>
      <c r="BA86" s="6" t="str">
        <f t="shared" si="113"/>
        <v/>
      </c>
      <c r="BB86" s="6" t="str">
        <f t="shared" si="114"/>
        <v/>
      </c>
      <c r="BC86" s="6" t="str">
        <f t="shared" si="115"/>
        <v/>
      </c>
      <c r="BD86" s="6" t="str">
        <f t="shared" si="116"/>
        <v/>
      </c>
      <c r="BE86" s="6" t="str">
        <f t="shared" si="117"/>
        <v/>
      </c>
      <c r="BF86" s="6" t="str">
        <f t="shared" si="118"/>
        <v/>
      </c>
      <c r="BG86" s="6" t="str">
        <f t="shared" si="119"/>
        <v/>
      </c>
      <c r="BH86" s="6" t="str">
        <f t="shared" si="120"/>
        <v/>
      </c>
      <c r="BI86" s="6" t="str">
        <f t="shared" si="121"/>
        <v/>
      </c>
      <c r="BJ86" s="6" t="str">
        <f t="shared" si="122"/>
        <v/>
      </c>
      <c r="BK86" s="6" t="str">
        <f t="shared" si="123"/>
        <v/>
      </c>
      <c r="BL86" s="6" t="str">
        <f t="shared" si="124"/>
        <v/>
      </c>
      <c r="BM86" s="6" t="str">
        <f t="shared" si="125"/>
        <v/>
      </c>
      <c r="BN86" s="6" t="str">
        <f t="shared" si="126"/>
        <v/>
      </c>
      <c r="BO86" s="6" t="str">
        <f t="shared" si="127"/>
        <v/>
      </c>
      <c r="BP86" s="6" t="str">
        <f t="shared" si="128"/>
        <v/>
      </c>
      <c r="BQ86" s="6" t="str">
        <f t="shared" si="129"/>
        <v/>
      </c>
      <c r="BR86" s="6" t="str">
        <f t="shared" si="130"/>
        <v/>
      </c>
      <c r="BS86" s="6" t="str">
        <f t="shared" si="131"/>
        <v/>
      </c>
      <c r="BT86" s="6" t="str">
        <f t="shared" si="132"/>
        <v/>
      </c>
      <c r="BU86" s="6" t="str">
        <f t="shared" si="133"/>
        <v/>
      </c>
      <c r="BV86" s="6" t="str">
        <f t="shared" si="134"/>
        <v/>
      </c>
      <c r="BW86" s="6" t="str">
        <f t="shared" si="135"/>
        <v/>
      </c>
      <c r="BX86" s="6" t="str">
        <f t="shared" si="136"/>
        <v/>
      </c>
      <c r="BY86" s="6" t="str">
        <f t="shared" si="137"/>
        <v/>
      </c>
      <c r="BZ86" s="6" t="str">
        <f t="shared" si="138"/>
        <v/>
      </c>
      <c r="CA86" s="6" t="str">
        <f t="shared" si="139"/>
        <v/>
      </c>
      <c r="CB86" s="6" t="str">
        <f t="shared" si="140"/>
        <v/>
      </c>
      <c r="CC86" s="6" t="str">
        <f t="shared" si="141"/>
        <v/>
      </c>
      <c r="CD86" s="6" t="str">
        <f t="shared" si="142"/>
        <v/>
      </c>
      <c r="CE86" s="6" t="str">
        <f t="shared" si="143"/>
        <v/>
      </c>
      <c r="CF86" s="6" t="str">
        <f t="shared" si="144"/>
        <v/>
      </c>
      <c r="CG86" s="6" t="str">
        <f t="shared" si="145"/>
        <v/>
      </c>
      <c r="CH86" s="6" t="str">
        <f t="shared" si="146"/>
        <v/>
      </c>
      <c r="CI86" s="6" t="str">
        <f t="shared" si="147"/>
        <v/>
      </c>
      <c r="CJ86" s="6" t="str">
        <f t="shared" si="148"/>
        <v/>
      </c>
      <c r="CK86" s="6" t="str">
        <f t="shared" si="149"/>
        <v/>
      </c>
      <c r="CL86" s="6" t="str">
        <f t="shared" si="150"/>
        <v/>
      </c>
      <c r="CM86" s="6" t="str">
        <f t="shared" si="151"/>
        <v/>
      </c>
      <c r="CN86" s="6" t="str">
        <f t="shared" si="152"/>
        <v/>
      </c>
      <c r="CO86" s="6" t="str">
        <f t="shared" si="153"/>
        <v/>
      </c>
      <c r="CP86" s="6" t="str">
        <f t="shared" si="154"/>
        <v/>
      </c>
      <c r="CQ86" s="6" t="str">
        <f t="shared" si="155"/>
        <v/>
      </c>
      <c r="CR86" s="6" t="str">
        <f t="shared" si="156"/>
        <v/>
      </c>
      <c r="CS86" s="6" t="str">
        <f t="shared" si="157"/>
        <v/>
      </c>
      <c r="CT86" s="6" t="str">
        <f t="shared" si="158"/>
        <v/>
      </c>
      <c r="CU86" s="6" t="str">
        <f t="shared" si="159"/>
        <v/>
      </c>
      <c r="CV86" s="6" t="str">
        <f t="shared" si="160"/>
        <v/>
      </c>
      <c r="CW86" s="6" t="str">
        <f t="shared" si="161"/>
        <v/>
      </c>
      <c r="CX86" s="6" t="str">
        <f t="shared" si="162"/>
        <v/>
      </c>
      <c r="CY86" s="6" t="str">
        <f t="shared" si="163"/>
        <v/>
      </c>
      <c r="CZ86" s="6" t="str">
        <f t="shared" si="164"/>
        <v/>
      </c>
      <c r="DA86" s="6" t="str">
        <f t="shared" si="165"/>
        <v/>
      </c>
      <c r="DB86" s="6" t="str">
        <f t="shared" si="166"/>
        <v/>
      </c>
      <c r="DC86" s="6" t="str">
        <f t="shared" si="167"/>
        <v/>
      </c>
      <c r="DD86" s="6" t="str">
        <f t="shared" si="168"/>
        <v/>
      </c>
      <c r="DE86" s="6" t="str">
        <f t="shared" si="169"/>
        <v/>
      </c>
      <c r="DF86" s="6" t="str">
        <f t="shared" si="170"/>
        <v/>
      </c>
      <c r="DG86" s="6" t="str">
        <f t="shared" si="171"/>
        <v/>
      </c>
      <c r="DH86" s="6" t="str">
        <f t="shared" si="172"/>
        <v/>
      </c>
      <c r="DI86" s="6" t="str">
        <f t="shared" si="173"/>
        <v/>
      </c>
      <c r="DJ86" s="6" t="str">
        <f t="shared" si="174"/>
        <v/>
      </c>
      <c r="DK86" s="6" t="str">
        <f t="shared" si="175"/>
        <v/>
      </c>
      <c r="DL86" s="6" t="str">
        <f t="shared" si="176"/>
        <v/>
      </c>
      <c r="DM86" s="6" t="str">
        <f t="shared" si="177"/>
        <v/>
      </c>
      <c r="DN86" s="6" t="str">
        <f t="shared" si="178"/>
        <v/>
      </c>
      <c r="DO86" s="6" t="str">
        <f t="shared" si="179"/>
        <v/>
      </c>
      <c r="DP86" s="6" t="str">
        <f t="shared" si="180"/>
        <v/>
      </c>
      <c r="DQ86" s="6" t="str">
        <f t="shared" si="181"/>
        <v/>
      </c>
    </row>
    <row r="87" spans="1:121" x14ac:dyDescent="0.25">
      <c r="A87" s="9">
        <v>80</v>
      </c>
      <c r="B87" s="1"/>
      <c r="C87" s="1"/>
      <c r="D87" s="1"/>
      <c r="E87" s="1"/>
      <c r="F87" s="1"/>
      <c r="G87" s="1"/>
      <c r="H87" s="1"/>
      <c r="I87" s="1"/>
      <c r="J87" s="2" t="str">
        <f t="shared" si="91"/>
        <v/>
      </c>
      <c r="K87" s="3" t="str">
        <f t="shared" si="92"/>
        <v/>
      </c>
      <c r="L87" s="4" t="str">
        <f t="shared" si="93"/>
        <v/>
      </c>
      <c r="M87" s="4" t="str">
        <f t="shared" si="94"/>
        <v/>
      </c>
      <c r="N87" s="5" t="str">
        <f t="shared" si="95"/>
        <v/>
      </c>
      <c r="O87" s="6" t="str">
        <f>IF(J87="OK",(AX87*Forudsætninger!$B$7+BD87*Forudsætninger!$C$7+BJ87*Forudsætninger!$D$7+BP87*Forudsætninger!$E$7+BV87*Forudsætninger!$F$7+CB87*Forudsætninger!$G$7+CH87*Forudsætninger!$H$7+CN87*Forudsætninger!$I$7+CT87*Forudsætninger!$J$7+CZ87*Forudsætninger!$K$7+DF87*Forudsætninger!$L$7+DL87*Forudsætninger!$M$7)/SUM(Forudsætninger!$B$7:$M$7),"")</f>
        <v/>
      </c>
      <c r="P87" s="6" t="str">
        <f>IF(J87="OK",(AY87*Forudsætninger!$B$7+BE87*Forudsætninger!$C$7+BK87*Forudsætninger!$D$7+BQ87*Forudsætninger!$E$7+BW87*Forudsætninger!$F$7+CC87*Forudsætninger!$G$7+CI87*Forudsætninger!$H$7+CO87*Forudsætninger!$I$7+CU87*Forudsætninger!$J$7+DA87*Forudsætninger!$K$7+DG87*Forudsætninger!$L$7+DM87*Forudsætninger!$M$7)/SUM(Forudsætninger!$B$7:$M$7),"")</f>
        <v/>
      </c>
      <c r="Q87" s="6" t="str">
        <f>IF(J87="OK",(AZ87*Forudsætninger!$B$7+BF87*Forudsætninger!$C$7+BL87*Forudsætninger!$D$7+BR87*Forudsætninger!$E$7+BX87*Forudsætninger!$F$7+CD87*Forudsætninger!$G$7+CJ87*Forudsætninger!$H$7+CP87*Forudsætninger!$I$7+CV87*Forudsætninger!$J$7+DB87*Forudsætninger!$K$7+DH87*Forudsætninger!$L$7+DN87*Forudsætninger!$M$7)/SUM(Forudsætninger!$B$7:$M$7),"")</f>
        <v/>
      </c>
      <c r="R87" s="6" t="str">
        <f>IF(J87="OK",(BA87*Forudsætninger!$B$7+BG87*Forudsætninger!$C$7+BM87*Forudsætninger!$D$7+BS87*Forudsætninger!$E$7+BY87*Forudsætninger!$F$7+CE87*Forudsætninger!$G$7+CK87*Forudsætninger!$H$7+CQ87*Forudsætninger!$I$7+CW87*Forudsætninger!$J$7+DC87*Forudsætninger!$K$7+DI87*Forudsætninger!$L$7+DO87*Forudsætninger!$M$7)/SUM(Forudsætninger!$B$7:$M$7),"")</f>
        <v/>
      </c>
      <c r="S87" s="6" t="str">
        <f>IF(J87="OK",(BB87*Forudsætninger!$B$7+BH87*Forudsætninger!$C$7+BN87*Forudsætninger!$D$7+BT87*Forudsætninger!$E$7+BZ87*Forudsætninger!$F$7+CF87*Forudsætninger!$G$7+CL87*Forudsætninger!$H$7+CR87*Forudsætninger!$I$7+CX87*Forudsætninger!$J$7+DD87*Forudsætninger!$K$7+DJ87*Forudsætninger!$L$7+DP87*Forudsætninger!$M$7)/SUM(Forudsætninger!$B$7:$M$7),"")</f>
        <v/>
      </c>
      <c r="T87" s="6" t="str">
        <f>IF(J87="OK",(BC87*Forudsætninger!$B$7+BI87*Forudsætninger!$C$7+BO87*Forudsætninger!$D$7+BU87*Forudsætninger!$E$7+CA87*Forudsætninger!$F$7+CG87*Forudsætninger!$G$7+CM87*Forudsætninger!$H$7+CS87*Forudsætninger!$I$7+CY87*Forudsætninger!$J$7+DE87*Forudsætninger!$K$7+DK87*Forudsætninger!$L$7+DQ87*Forudsætninger!$M$7)/SUM(Forudsætninger!$B$7:$M$7),"")</f>
        <v/>
      </c>
      <c r="U87" s="7" t="str">
        <f>IF(AND(K87="OK",J87="OK"),(O87*3+P87*2+Q87-R87-S87*2-T87*3)*I87*SUM(Forudsætninger!$B$7:$M$7),"")</f>
        <v/>
      </c>
      <c r="V87" s="49" t="str">
        <f t="shared" si="96"/>
        <v/>
      </c>
      <c r="W87" s="49" t="str">
        <f t="shared" si="97"/>
        <v/>
      </c>
      <c r="X87" s="49" t="str">
        <f t="shared" si="98"/>
        <v/>
      </c>
      <c r="Y87" s="49" t="str">
        <f t="shared" si="99"/>
        <v/>
      </c>
      <c r="Z87" s="49" t="str">
        <f t="shared" si="100"/>
        <v/>
      </c>
      <c r="AA87" s="49" t="str">
        <f t="shared" si="101"/>
        <v/>
      </c>
      <c r="AB87" s="49" t="str">
        <f t="shared" si="102"/>
        <v/>
      </c>
      <c r="AC87" s="49" t="str">
        <f t="shared" si="103"/>
        <v/>
      </c>
      <c r="AD87" s="49" t="str">
        <f t="shared" si="104"/>
        <v/>
      </c>
      <c r="AE87" s="49" t="str">
        <f t="shared" si="105"/>
        <v/>
      </c>
      <c r="AF87" s="49" t="str">
        <f t="shared" si="106"/>
        <v/>
      </c>
      <c r="AG87" s="49" t="str">
        <f t="shared" si="107"/>
        <v/>
      </c>
      <c r="AJ87" s="18">
        <f t="shared" si="108"/>
        <v>0</v>
      </c>
      <c r="AK87" s="18">
        <f t="shared" si="109"/>
        <v>0</v>
      </c>
      <c r="AL87" s="18" t="str">
        <f>IF($J87="OK",$AJ87+$AK87-5.5993*($G87*Forudsætninger!B84+$H87*Forudsætninger!B85)/3600,"")</f>
        <v/>
      </c>
      <c r="AM87" s="18" t="str">
        <f>IF($J87="OK",$AJ87+$AK87-5.5993*($G87*Forudsætninger!C84+$H87*Forudsætninger!C85)/3600,"")</f>
        <v/>
      </c>
      <c r="AN87" s="18" t="str">
        <f>IF($J87="OK",$AJ87+$AK87-5.5993*($G87*Forudsætninger!D84+$H87*Forudsætninger!D85)/3600,"")</f>
        <v/>
      </c>
      <c r="AO87" s="18" t="str">
        <f>IF($J87="OK",$AJ87+$AK87-5.5993*($G87*Forudsætninger!E84+$H87*Forudsætninger!E85)/3600,"")</f>
        <v/>
      </c>
      <c r="AP87" s="18" t="str">
        <f>IF($J87="OK",$AJ87+$AK87-5.5993*($G87*Forudsætninger!F84+$H87*Forudsætninger!F85)/3600,"")</f>
        <v/>
      </c>
      <c r="AQ87" s="18" t="str">
        <f>IF($J87="OK",$AJ87+$AK87-5.5993*($G87*Forudsætninger!G84+$H87*Forudsætninger!G85)/3600,"")</f>
        <v/>
      </c>
      <c r="AR87" s="18" t="str">
        <f>IF($J87="OK",$AJ87+$AK87-5.5993*($G87*Forudsætninger!H84+$H87*Forudsætninger!H85)/3600,"")</f>
        <v/>
      </c>
      <c r="AS87" s="18" t="str">
        <f>IF($J87="OK",$AJ87+$AK87-5.5993*($G87*Forudsætninger!I84+$H87*Forudsætninger!I85)/3600,"")</f>
        <v/>
      </c>
      <c r="AT87" s="18" t="str">
        <f>IF($J87="OK",$AJ87+$AK87-5.5993*($G87*Forudsætninger!J84+$H87*Forudsætninger!J85)/3600,"")</f>
        <v/>
      </c>
      <c r="AU87" s="18" t="str">
        <f>IF($J87="OK",$AJ87+$AK87-5.5993*($G87*Forudsætninger!K84+$H87*Forudsætninger!K85)/3600,"")</f>
        <v/>
      </c>
      <c r="AV87" s="18" t="str">
        <f>IF($J87="OK",$AJ87+$AK87-5.5993*($G87*Forudsætninger!L84+$H87*Forudsætninger!L85)/3600,"")</f>
        <v/>
      </c>
      <c r="AW87" s="18" t="str">
        <f>IF($J87="OK",$AJ87+$AK87-5.5993*($G87*Forudsætninger!M84+$H87*Forudsætninger!M85)/3600,"")</f>
        <v/>
      </c>
      <c r="AX87" s="6" t="str">
        <f t="shared" si="110"/>
        <v/>
      </c>
      <c r="AY87" s="6" t="str">
        <f t="shared" si="111"/>
        <v/>
      </c>
      <c r="AZ87" s="6" t="str">
        <f t="shared" si="112"/>
        <v/>
      </c>
      <c r="BA87" s="6" t="str">
        <f t="shared" si="113"/>
        <v/>
      </c>
      <c r="BB87" s="6" t="str">
        <f t="shared" si="114"/>
        <v/>
      </c>
      <c r="BC87" s="6" t="str">
        <f t="shared" si="115"/>
        <v/>
      </c>
      <c r="BD87" s="6" t="str">
        <f t="shared" si="116"/>
        <v/>
      </c>
      <c r="BE87" s="6" t="str">
        <f t="shared" si="117"/>
        <v/>
      </c>
      <c r="BF87" s="6" t="str">
        <f t="shared" si="118"/>
        <v/>
      </c>
      <c r="BG87" s="6" t="str">
        <f t="shared" si="119"/>
        <v/>
      </c>
      <c r="BH87" s="6" t="str">
        <f t="shared" si="120"/>
        <v/>
      </c>
      <c r="BI87" s="6" t="str">
        <f t="shared" si="121"/>
        <v/>
      </c>
      <c r="BJ87" s="6" t="str">
        <f t="shared" si="122"/>
        <v/>
      </c>
      <c r="BK87" s="6" t="str">
        <f t="shared" si="123"/>
        <v/>
      </c>
      <c r="BL87" s="6" t="str">
        <f t="shared" si="124"/>
        <v/>
      </c>
      <c r="BM87" s="6" t="str">
        <f t="shared" si="125"/>
        <v/>
      </c>
      <c r="BN87" s="6" t="str">
        <f t="shared" si="126"/>
        <v/>
      </c>
      <c r="BO87" s="6" t="str">
        <f t="shared" si="127"/>
        <v/>
      </c>
      <c r="BP87" s="6" t="str">
        <f t="shared" si="128"/>
        <v/>
      </c>
      <c r="BQ87" s="6" t="str">
        <f t="shared" si="129"/>
        <v/>
      </c>
      <c r="BR87" s="6" t="str">
        <f t="shared" si="130"/>
        <v/>
      </c>
      <c r="BS87" s="6" t="str">
        <f t="shared" si="131"/>
        <v/>
      </c>
      <c r="BT87" s="6" t="str">
        <f t="shared" si="132"/>
        <v/>
      </c>
      <c r="BU87" s="6" t="str">
        <f t="shared" si="133"/>
        <v/>
      </c>
      <c r="BV87" s="6" t="str">
        <f t="shared" si="134"/>
        <v/>
      </c>
      <c r="BW87" s="6" t="str">
        <f t="shared" si="135"/>
        <v/>
      </c>
      <c r="BX87" s="6" t="str">
        <f t="shared" si="136"/>
        <v/>
      </c>
      <c r="BY87" s="6" t="str">
        <f t="shared" si="137"/>
        <v/>
      </c>
      <c r="BZ87" s="6" t="str">
        <f t="shared" si="138"/>
        <v/>
      </c>
      <c r="CA87" s="6" t="str">
        <f t="shared" si="139"/>
        <v/>
      </c>
      <c r="CB87" s="6" t="str">
        <f t="shared" si="140"/>
        <v/>
      </c>
      <c r="CC87" s="6" t="str">
        <f t="shared" si="141"/>
        <v/>
      </c>
      <c r="CD87" s="6" t="str">
        <f t="shared" si="142"/>
        <v/>
      </c>
      <c r="CE87" s="6" t="str">
        <f t="shared" si="143"/>
        <v/>
      </c>
      <c r="CF87" s="6" t="str">
        <f t="shared" si="144"/>
        <v/>
      </c>
      <c r="CG87" s="6" t="str">
        <f t="shared" si="145"/>
        <v/>
      </c>
      <c r="CH87" s="6" t="str">
        <f t="shared" si="146"/>
        <v/>
      </c>
      <c r="CI87" s="6" t="str">
        <f t="shared" si="147"/>
        <v/>
      </c>
      <c r="CJ87" s="6" t="str">
        <f t="shared" si="148"/>
        <v/>
      </c>
      <c r="CK87" s="6" t="str">
        <f t="shared" si="149"/>
        <v/>
      </c>
      <c r="CL87" s="6" t="str">
        <f t="shared" si="150"/>
        <v/>
      </c>
      <c r="CM87" s="6" t="str">
        <f t="shared" si="151"/>
        <v/>
      </c>
      <c r="CN87" s="6" t="str">
        <f t="shared" si="152"/>
        <v/>
      </c>
      <c r="CO87" s="6" t="str">
        <f t="shared" si="153"/>
        <v/>
      </c>
      <c r="CP87" s="6" t="str">
        <f t="shared" si="154"/>
        <v/>
      </c>
      <c r="CQ87" s="6" t="str">
        <f t="shared" si="155"/>
        <v/>
      </c>
      <c r="CR87" s="6" t="str">
        <f t="shared" si="156"/>
        <v/>
      </c>
      <c r="CS87" s="6" t="str">
        <f t="shared" si="157"/>
        <v/>
      </c>
      <c r="CT87" s="6" t="str">
        <f t="shared" si="158"/>
        <v/>
      </c>
      <c r="CU87" s="6" t="str">
        <f t="shared" si="159"/>
        <v/>
      </c>
      <c r="CV87" s="6" t="str">
        <f t="shared" si="160"/>
        <v/>
      </c>
      <c r="CW87" s="6" t="str">
        <f t="shared" si="161"/>
        <v/>
      </c>
      <c r="CX87" s="6" t="str">
        <f t="shared" si="162"/>
        <v/>
      </c>
      <c r="CY87" s="6" t="str">
        <f t="shared" si="163"/>
        <v/>
      </c>
      <c r="CZ87" s="6" t="str">
        <f t="shared" si="164"/>
        <v/>
      </c>
      <c r="DA87" s="6" t="str">
        <f t="shared" si="165"/>
        <v/>
      </c>
      <c r="DB87" s="6" t="str">
        <f t="shared" si="166"/>
        <v/>
      </c>
      <c r="DC87" s="6" t="str">
        <f t="shared" si="167"/>
        <v/>
      </c>
      <c r="DD87" s="6" t="str">
        <f t="shared" si="168"/>
        <v/>
      </c>
      <c r="DE87" s="6" t="str">
        <f t="shared" si="169"/>
        <v/>
      </c>
      <c r="DF87" s="6" t="str">
        <f t="shared" si="170"/>
        <v/>
      </c>
      <c r="DG87" s="6" t="str">
        <f t="shared" si="171"/>
        <v/>
      </c>
      <c r="DH87" s="6" t="str">
        <f t="shared" si="172"/>
        <v/>
      </c>
      <c r="DI87" s="6" t="str">
        <f t="shared" si="173"/>
        <v/>
      </c>
      <c r="DJ87" s="6" t="str">
        <f t="shared" si="174"/>
        <v/>
      </c>
      <c r="DK87" s="6" t="str">
        <f t="shared" si="175"/>
        <v/>
      </c>
      <c r="DL87" s="6" t="str">
        <f t="shared" si="176"/>
        <v/>
      </c>
      <c r="DM87" s="6" t="str">
        <f t="shared" si="177"/>
        <v/>
      </c>
      <c r="DN87" s="6" t="str">
        <f t="shared" si="178"/>
        <v/>
      </c>
      <c r="DO87" s="6" t="str">
        <f t="shared" si="179"/>
        <v/>
      </c>
      <c r="DP87" s="6" t="str">
        <f t="shared" si="180"/>
        <v/>
      </c>
      <c r="DQ87" s="6" t="str">
        <f t="shared" si="181"/>
        <v/>
      </c>
    </row>
    <row r="88" spans="1:121" x14ac:dyDescent="0.25">
      <c r="A88" s="9">
        <v>81</v>
      </c>
      <c r="B88" s="1"/>
      <c r="C88" s="1"/>
      <c r="D88" s="1"/>
      <c r="E88" s="1"/>
      <c r="F88" s="1"/>
      <c r="G88" s="1"/>
      <c r="H88" s="1"/>
      <c r="I88" s="1"/>
      <c r="J88" s="2" t="str">
        <f t="shared" si="91"/>
        <v/>
      </c>
      <c r="K88" s="3" t="str">
        <f t="shared" si="92"/>
        <v/>
      </c>
      <c r="L88" s="4" t="str">
        <f t="shared" si="93"/>
        <v/>
      </c>
      <c r="M88" s="4" t="str">
        <f t="shared" si="94"/>
        <v/>
      </c>
      <c r="N88" s="5" t="str">
        <f t="shared" si="95"/>
        <v/>
      </c>
      <c r="O88" s="6" t="str">
        <f>IF(J88="OK",(AX88*Forudsætninger!$B$7+BD88*Forudsætninger!$C$7+BJ88*Forudsætninger!$D$7+BP88*Forudsætninger!$E$7+BV88*Forudsætninger!$F$7+CB88*Forudsætninger!$G$7+CH88*Forudsætninger!$H$7+CN88*Forudsætninger!$I$7+CT88*Forudsætninger!$J$7+CZ88*Forudsætninger!$K$7+DF88*Forudsætninger!$L$7+DL88*Forudsætninger!$M$7)/SUM(Forudsætninger!$B$7:$M$7),"")</f>
        <v/>
      </c>
      <c r="P88" s="6" t="str">
        <f>IF(J88="OK",(AY88*Forudsætninger!$B$7+BE88*Forudsætninger!$C$7+BK88*Forudsætninger!$D$7+BQ88*Forudsætninger!$E$7+BW88*Forudsætninger!$F$7+CC88*Forudsætninger!$G$7+CI88*Forudsætninger!$H$7+CO88*Forudsætninger!$I$7+CU88*Forudsætninger!$J$7+DA88*Forudsætninger!$K$7+DG88*Forudsætninger!$L$7+DM88*Forudsætninger!$M$7)/SUM(Forudsætninger!$B$7:$M$7),"")</f>
        <v/>
      </c>
      <c r="Q88" s="6" t="str">
        <f>IF(J88="OK",(AZ88*Forudsætninger!$B$7+BF88*Forudsætninger!$C$7+BL88*Forudsætninger!$D$7+BR88*Forudsætninger!$E$7+BX88*Forudsætninger!$F$7+CD88*Forudsætninger!$G$7+CJ88*Forudsætninger!$H$7+CP88*Forudsætninger!$I$7+CV88*Forudsætninger!$J$7+DB88*Forudsætninger!$K$7+DH88*Forudsætninger!$L$7+DN88*Forudsætninger!$M$7)/SUM(Forudsætninger!$B$7:$M$7),"")</f>
        <v/>
      </c>
      <c r="R88" s="6" t="str">
        <f>IF(J88="OK",(BA88*Forudsætninger!$B$7+BG88*Forudsætninger!$C$7+BM88*Forudsætninger!$D$7+BS88*Forudsætninger!$E$7+BY88*Forudsætninger!$F$7+CE88*Forudsætninger!$G$7+CK88*Forudsætninger!$H$7+CQ88*Forudsætninger!$I$7+CW88*Forudsætninger!$J$7+DC88*Forudsætninger!$K$7+DI88*Forudsætninger!$L$7+DO88*Forudsætninger!$M$7)/SUM(Forudsætninger!$B$7:$M$7),"")</f>
        <v/>
      </c>
      <c r="S88" s="6" t="str">
        <f>IF(J88="OK",(BB88*Forudsætninger!$B$7+BH88*Forudsætninger!$C$7+BN88*Forudsætninger!$D$7+BT88*Forudsætninger!$E$7+BZ88*Forudsætninger!$F$7+CF88*Forudsætninger!$G$7+CL88*Forudsætninger!$H$7+CR88*Forudsætninger!$I$7+CX88*Forudsætninger!$J$7+DD88*Forudsætninger!$K$7+DJ88*Forudsætninger!$L$7+DP88*Forudsætninger!$M$7)/SUM(Forudsætninger!$B$7:$M$7),"")</f>
        <v/>
      </c>
      <c r="T88" s="6" t="str">
        <f>IF(J88="OK",(BC88*Forudsætninger!$B$7+BI88*Forudsætninger!$C$7+BO88*Forudsætninger!$D$7+BU88*Forudsætninger!$E$7+CA88*Forudsætninger!$F$7+CG88*Forudsætninger!$G$7+CM88*Forudsætninger!$H$7+CS88*Forudsætninger!$I$7+CY88*Forudsætninger!$J$7+DE88*Forudsætninger!$K$7+DK88*Forudsætninger!$L$7+DQ88*Forudsætninger!$M$7)/SUM(Forudsætninger!$B$7:$M$7),"")</f>
        <v/>
      </c>
      <c r="U88" s="7" t="str">
        <f>IF(AND(K88="OK",J88="OK"),(O88*3+P88*2+Q88-R88-S88*2-T88*3)*I88*SUM(Forudsætninger!$B$7:$M$7),"")</f>
        <v/>
      </c>
      <c r="V88" s="49" t="str">
        <f t="shared" si="96"/>
        <v/>
      </c>
      <c r="W88" s="49" t="str">
        <f t="shared" si="97"/>
        <v/>
      </c>
      <c r="X88" s="49" t="str">
        <f t="shared" si="98"/>
        <v/>
      </c>
      <c r="Y88" s="49" t="str">
        <f t="shared" si="99"/>
        <v/>
      </c>
      <c r="Z88" s="49" t="str">
        <f t="shared" si="100"/>
        <v/>
      </c>
      <c r="AA88" s="49" t="str">
        <f t="shared" si="101"/>
        <v/>
      </c>
      <c r="AB88" s="49" t="str">
        <f t="shared" si="102"/>
        <v/>
      </c>
      <c r="AC88" s="49" t="str">
        <f t="shared" si="103"/>
        <v/>
      </c>
      <c r="AD88" s="49" t="str">
        <f t="shared" si="104"/>
        <v/>
      </c>
      <c r="AE88" s="49" t="str">
        <f t="shared" si="105"/>
        <v/>
      </c>
      <c r="AF88" s="49" t="str">
        <f t="shared" si="106"/>
        <v/>
      </c>
      <c r="AG88" s="49" t="str">
        <f t="shared" si="107"/>
        <v/>
      </c>
      <c r="AJ88" s="18">
        <f t="shared" si="108"/>
        <v>0</v>
      </c>
      <c r="AK88" s="18">
        <f t="shared" si="109"/>
        <v>0</v>
      </c>
      <c r="AL88" s="18" t="str">
        <f>IF($J88="OK",$AJ88+$AK88-5.5993*($G88*Forudsætninger!B85+$H88*Forudsætninger!B86)/3600,"")</f>
        <v/>
      </c>
      <c r="AM88" s="18" t="str">
        <f>IF($J88="OK",$AJ88+$AK88-5.5993*($G88*Forudsætninger!C85+$H88*Forudsætninger!C86)/3600,"")</f>
        <v/>
      </c>
      <c r="AN88" s="18" t="str">
        <f>IF($J88="OK",$AJ88+$AK88-5.5993*($G88*Forudsætninger!D85+$H88*Forudsætninger!D86)/3600,"")</f>
        <v/>
      </c>
      <c r="AO88" s="18" t="str">
        <f>IF($J88="OK",$AJ88+$AK88-5.5993*($G88*Forudsætninger!E85+$H88*Forudsætninger!E86)/3600,"")</f>
        <v/>
      </c>
      <c r="AP88" s="18" t="str">
        <f>IF($J88="OK",$AJ88+$AK88-5.5993*($G88*Forudsætninger!F85+$H88*Forudsætninger!F86)/3600,"")</f>
        <v/>
      </c>
      <c r="AQ88" s="18" t="str">
        <f>IF($J88="OK",$AJ88+$AK88-5.5993*($G88*Forudsætninger!G85+$H88*Forudsætninger!G86)/3600,"")</f>
        <v/>
      </c>
      <c r="AR88" s="18" t="str">
        <f>IF($J88="OK",$AJ88+$AK88-5.5993*($G88*Forudsætninger!H85+$H88*Forudsætninger!H86)/3600,"")</f>
        <v/>
      </c>
      <c r="AS88" s="18" t="str">
        <f>IF($J88="OK",$AJ88+$AK88-5.5993*($G88*Forudsætninger!I85+$H88*Forudsætninger!I86)/3600,"")</f>
        <v/>
      </c>
      <c r="AT88" s="18" t="str">
        <f>IF($J88="OK",$AJ88+$AK88-5.5993*($G88*Forudsætninger!J85+$H88*Forudsætninger!J86)/3600,"")</f>
        <v/>
      </c>
      <c r="AU88" s="18" t="str">
        <f>IF($J88="OK",$AJ88+$AK88-5.5993*($G88*Forudsætninger!K85+$H88*Forudsætninger!K86)/3600,"")</f>
        <v/>
      </c>
      <c r="AV88" s="18" t="str">
        <f>IF($J88="OK",$AJ88+$AK88-5.5993*($G88*Forudsætninger!L85+$H88*Forudsætninger!L86)/3600,"")</f>
        <v/>
      </c>
      <c r="AW88" s="18" t="str">
        <f>IF($J88="OK",$AJ88+$AK88-5.5993*($G88*Forudsætninger!M85+$H88*Forudsætninger!M86)/3600,"")</f>
        <v/>
      </c>
      <c r="AX88" s="6" t="str">
        <f t="shared" si="110"/>
        <v/>
      </c>
      <c r="AY88" s="6" t="str">
        <f t="shared" si="111"/>
        <v/>
      </c>
      <c r="AZ88" s="6" t="str">
        <f t="shared" si="112"/>
        <v/>
      </c>
      <c r="BA88" s="6" t="str">
        <f t="shared" si="113"/>
        <v/>
      </c>
      <c r="BB88" s="6" t="str">
        <f t="shared" si="114"/>
        <v/>
      </c>
      <c r="BC88" s="6" t="str">
        <f t="shared" si="115"/>
        <v/>
      </c>
      <c r="BD88" s="6" t="str">
        <f t="shared" si="116"/>
        <v/>
      </c>
      <c r="BE88" s="6" t="str">
        <f t="shared" si="117"/>
        <v/>
      </c>
      <c r="BF88" s="6" t="str">
        <f t="shared" si="118"/>
        <v/>
      </c>
      <c r="BG88" s="6" t="str">
        <f t="shared" si="119"/>
        <v/>
      </c>
      <c r="BH88" s="6" t="str">
        <f t="shared" si="120"/>
        <v/>
      </c>
      <c r="BI88" s="6" t="str">
        <f t="shared" si="121"/>
        <v/>
      </c>
      <c r="BJ88" s="6" t="str">
        <f t="shared" si="122"/>
        <v/>
      </c>
      <c r="BK88" s="6" t="str">
        <f t="shared" si="123"/>
        <v/>
      </c>
      <c r="BL88" s="6" t="str">
        <f t="shared" si="124"/>
        <v/>
      </c>
      <c r="BM88" s="6" t="str">
        <f t="shared" si="125"/>
        <v/>
      </c>
      <c r="BN88" s="6" t="str">
        <f t="shared" si="126"/>
        <v/>
      </c>
      <c r="BO88" s="6" t="str">
        <f t="shared" si="127"/>
        <v/>
      </c>
      <c r="BP88" s="6" t="str">
        <f t="shared" si="128"/>
        <v/>
      </c>
      <c r="BQ88" s="6" t="str">
        <f t="shared" si="129"/>
        <v/>
      </c>
      <c r="BR88" s="6" t="str">
        <f t="shared" si="130"/>
        <v/>
      </c>
      <c r="BS88" s="6" t="str">
        <f t="shared" si="131"/>
        <v/>
      </c>
      <c r="BT88" s="6" t="str">
        <f t="shared" si="132"/>
        <v/>
      </c>
      <c r="BU88" s="6" t="str">
        <f t="shared" si="133"/>
        <v/>
      </c>
      <c r="BV88" s="6" t="str">
        <f t="shared" si="134"/>
        <v/>
      </c>
      <c r="BW88" s="6" t="str">
        <f t="shared" si="135"/>
        <v/>
      </c>
      <c r="BX88" s="6" t="str">
        <f t="shared" si="136"/>
        <v/>
      </c>
      <c r="BY88" s="6" t="str">
        <f t="shared" si="137"/>
        <v/>
      </c>
      <c r="BZ88" s="6" t="str">
        <f t="shared" si="138"/>
        <v/>
      </c>
      <c r="CA88" s="6" t="str">
        <f t="shared" si="139"/>
        <v/>
      </c>
      <c r="CB88" s="6" t="str">
        <f t="shared" si="140"/>
        <v/>
      </c>
      <c r="CC88" s="6" t="str">
        <f t="shared" si="141"/>
        <v/>
      </c>
      <c r="CD88" s="6" t="str">
        <f t="shared" si="142"/>
        <v/>
      </c>
      <c r="CE88" s="6" t="str">
        <f t="shared" si="143"/>
        <v/>
      </c>
      <c r="CF88" s="6" t="str">
        <f t="shared" si="144"/>
        <v/>
      </c>
      <c r="CG88" s="6" t="str">
        <f t="shared" si="145"/>
        <v/>
      </c>
      <c r="CH88" s="6" t="str">
        <f t="shared" si="146"/>
        <v/>
      </c>
      <c r="CI88" s="6" t="str">
        <f t="shared" si="147"/>
        <v/>
      </c>
      <c r="CJ88" s="6" t="str">
        <f t="shared" si="148"/>
        <v/>
      </c>
      <c r="CK88" s="6" t="str">
        <f t="shared" si="149"/>
        <v/>
      </c>
      <c r="CL88" s="6" t="str">
        <f t="shared" si="150"/>
        <v/>
      </c>
      <c r="CM88" s="6" t="str">
        <f t="shared" si="151"/>
        <v/>
      </c>
      <c r="CN88" s="6" t="str">
        <f t="shared" si="152"/>
        <v/>
      </c>
      <c r="CO88" s="6" t="str">
        <f t="shared" si="153"/>
        <v/>
      </c>
      <c r="CP88" s="6" t="str">
        <f t="shared" si="154"/>
        <v/>
      </c>
      <c r="CQ88" s="6" t="str">
        <f t="shared" si="155"/>
        <v/>
      </c>
      <c r="CR88" s="6" t="str">
        <f t="shared" si="156"/>
        <v/>
      </c>
      <c r="CS88" s="6" t="str">
        <f t="shared" si="157"/>
        <v/>
      </c>
      <c r="CT88" s="6" t="str">
        <f t="shared" si="158"/>
        <v/>
      </c>
      <c r="CU88" s="6" t="str">
        <f t="shared" si="159"/>
        <v/>
      </c>
      <c r="CV88" s="6" t="str">
        <f t="shared" si="160"/>
        <v/>
      </c>
      <c r="CW88" s="6" t="str">
        <f t="shared" si="161"/>
        <v/>
      </c>
      <c r="CX88" s="6" t="str">
        <f t="shared" si="162"/>
        <v/>
      </c>
      <c r="CY88" s="6" t="str">
        <f t="shared" si="163"/>
        <v/>
      </c>
      <c r="CZ88" s="6" t="str">
        <f t="shared" si="164"/>
        <v/>
      </c>
      <c r="DA88" s="6" t="str">
        <f t="shared" si="165"/>
        <v/>
      </c>
      <c r="DB88" s="6" t="str">
        <f t="shared" si="166"/>
        <v/>
      </c>
      <c r="DC88" s="6" t="str">
        <f t="shared" si="167"/>
        <v/>
      </c>
      <c r="DD88" s="6" t="str">
        <f t="shared" si="168"/>
        <v/>
      </c>
      <c r="DE88" s="6" t="str">
        <f t="shared" si="169"/>
        <v/>
      </c>
      <c r="DF88" s="6" t="str">
        <f t="shared" si="170"/>
        <v/>
      </c>
      <c r="DG88" s="6" t="str">
        <f t="shared" si="171"/>
        <v/>
      </c>
      <c r="DH88" s="6" t="str">
        <f t="shared" si="172"/>
        <v/>
      </c>
      <c r="DI88" s="6" t="str">
        <f t="shared" si="173"/>
        <v/>
      </c>
      <c r="DJ88" s="6" t="str">
        <f t="shared" si="174"/>
        <v/>
      </c>
      <c r="DK88" s="6" t="str">
        <f t="shared" si="175"/>
        <v/>
      </c>
      <c r="DL88" s="6" t="str">
        <f t="shared" si="176"/>
        <v/>
      </c>
      <c r="DM88" s="6" t="str">
        <f t="shared" si="177"/>
        <v/>
      </c>
      <c r="DN88" s="6" t="str">
        <f t="shared" si="178"/>
        <v/>
      </c>
      <c r="DO88" s="6" t="str">
        <f t="shared" si="179"/>
        <v/>
      </c>
      <c r="DP88" s="6" t="str">
        <f t="shared" si="180"/>
        <v/>
      </c>
      <c r="DQ88" s="6" t="str">
        <f t="shared" si="181"/>
        <v/>
      </c>
    </row>
    <row r="89" spans="1:121" x14ac:dyDescent="0.25">
      <c r="A89" s="9">
        <v>82</v>
      </c>
      <c r="B89" s="1"/>
      <c r="C89" s="1"/>
      <c r="D89" s="1"/>
      <c r="E89" s="1"/>
      <c r="F89" s="1"/>
      <c r="G89" s="1"/>
      <c r="H89" s="1"/>
      <c r="I89" s="1"/>
      <c r="J89" s="2" t="str">
        <f t="shared" si="91"/>
        <v/>
      </c>
      <c r="K89" s="3" t="str">
        <f t="shared" si="92"/>
        <v/>
      </c>
      <c r="L89" s="4" t="str">
        <f t="shared" si="93"/>
        <v/>
      </c>
      <c r="M89" s="4" t="str">
        <f t="shared" si="94"/>
        <v/>
      </c>
      <c r="N89" s="5" t="str">
        <f t="shared" si="95"/>
        <v/>
      </c>
      <c r="O89" s="6" t="str">
        <f>IF(J89="OK",(AX89*Forudsætninger!$B$7+BD89*Forudsætninger!$C$7+BJ89*Forudsætninger!$D$7+BP89*Forudsætninger!$E$7+BV89*Forudsætninger!$F$7+CB89*Forudsætninger!$G$7+CH89*Forudsætninger!$H$7+CN89*Forudsætninger!$I$7+CT89*Forudsætninger!$J$7+CZ89*Forudsætninger!$K$7+DF89*Forudsætninger!$L$7+DL89*Forudsætninger!$M$7)/SUM(Forudsætninger!$B$7:$M$7),"")</f>
        <v/>
      </c>
      <c r="P89" s="6" t="str">
        <f>IF(J89="OK",(AY89*Forudsætninger!$B$7+BE89*Forudsætninger!$C$7+BK89*Forudsætninger!$D$7+BQ89*Forudsætninger!$E$7+BW89*Forudsætninger!$F$7+CC89*Forudsætninger!$G$7+CI89*Forudsætninger!$H$7+CO89*Forudsætninger!$I$7+CU89*Forudsætninger!$J$7+DA89*Forudsætninger!$K$7+DG89*Forudsætninger!$L$7+DM89*Forudsætninger!$M$7)/SUM(Forudsætninger!$B$7:$M$7),"")</f>
        <v/>
      </c>
      <c r="Q89" s="6" t="str">
        <f>IF(J89="OK",(AZ89*Forudsætninger!$B$7+BF89*Forudsætninger!$C$7+BL89*Forudsætninger!$D$7+BR89*Forudsætninger!$E$7+BX89*Forudsætninger!$F$7+CD89*Forudsætninger!$G$7+CJ89*Forudsætninger!$H$7+CP89*Forudsætninger!$I$7+CV89*Forudsætninger!$J$7+DB89*Forudsætninger!$K$7+DH89*Forudsætninger!$L$7+DN89*Forudsætninger!$M$7)/SUM(Forudsætninger!$B$7:$M$7),"")</f>
        <v/>
      </c>
      <c r="R89" s="6" t="str">
        <f>IF(J89="OK",(BA89*Forudsætninger!$B$7+BG89*Forudsætninger!$C$7+BM89*Forudsætninger!$D$7+BS89*Forudsætninger!$E$7+BY89*Forudsætninger!$F$7+CE89*Forudsætninger!$G$7+CK89*Forudsætninger!$H$7+CQ89*Forudsætninger!$I$7+CW89*Forudsætninger!$J$7+DC89*Forudsætninger!$K$7+DI89*Forudsætninger!$L$7+DO89*Forudsætninger!$M$7)/SUM(Forudsætninger!$B$7:$M$7),"")</f>
        <v/>
      </c>
      <c r="S89" s="6" t="str">
        <f>IF(J89="OK",(BB89*Forudsætninger!$B$7+BH89*Forudsætninger!$C$7+BN89*Forudsætninger!$D$7+BT89*Forudsætninger!$E$7+BZ89*Forudsætninger!$F$7+CF89*Forudsætninger!$G$7+CL89*Forudsætninger!$H$7+CR89*Forudsætninger!$I$7+CX89*Forudsætninger!$J$7+DD89*Forudsætninger!$K$7+DJ89*Forudsætninger!$L$7+DP89*Forudsætninger!$M$7)/SUM(Forudsætninger!$B$7:$M$7),"")</f>
        <v/>
      </c>
      <c r="T89" s="6" t="str">
        <f>IF(J89="OK",(BC89*Forudsætninger!$B$7+BI89*Forudsætninger!$C$7+BO89*Forudsætninger!$D$7+BU89*Forudsætninger!$E$7+CA89*Forudsætninger!$F$7+CG89*Forudsætninger!$G$7+CM89*Forudsætninger!$H$7+CS89*Forudsætninger!$I$7+CY89*Forudsætninger!$J$7+DE89*Forudsætninger!$K$7+DK89*Forudsætninger!$L$7+DQ89*Forudsætninger!$M$7)/SUM(Forudsætninger!$B$7:$M$7),"")</f>
        <v/>
      </c>
      <c r="U89" s="7" t="str">
        <f>IF(AND(K89="OK",J89="OK"),(O89*3+P89*2+Q89-R89-S89*2-T89*3)*I89*SUM(Forudsætninger!$B$7:$M$7),"")</f>
        <v/>
      </c>
      <c r="V89" s="49" t="str">
        <f t="shared" si="96"/>
        <v/>
      </c>
      <c r="W89" s="49" t="str">
        <f t="shared" si="97"/>
        <v/>
      </c>
      <c r="X89" s="49" t="str">
        <f t="shared" si="98"/>
        <v/>
      </c>
      <c r="Y89" s="49" t="str">
        <f t="shared" si="99"/>
        <v/>
      </c>
      <c r="Z89" s="49" t="str">
        <f t="shared" si="100"/>
        <v/>
      </c>
      <c r="AA89" s="49" t="str">
        <f t="shared" si="101"/>
        <v/>
      </c>
      <c r="AB89" s="49" t="str">
        <f t="shared" si="102"/>
        <v/>
      </c>
      <c r="AC89" s="49" t="str">
        <f t="shared" si="103"/>
        <v/>
      </c>
      <c r="AD89" s="49" t="str">
        <f t="shared" si="104"/>
        <v/>
      </c>
      <c r="AE89" s="49" t="str">
        <f t="shared" si="105"/>
        <v/>
      </c>
      <c r="AF89" s="49" t="str">
        <f t="shared" si="106"/>
        <v/>
      </c>
      <c r="AG89" s="49" t="str">
        <f t="shared" si="107"/>
        <v/>
      </c>
      <c r="AJ89" s="18">
        <f t="shared" si="108"/>
        <v>0</v>
      </c>
      <c r="AK89" s="18">
        <f t="shared" si="109"/>
        <v>0</v>
      </c>
      <c r="AL89" s="18" t="str">
        <f>IF($J89="OK",$AJ89+$AK89-5.5993*($G89*Forudsætninger!B86+$H89*Forudsætninger!B87)/3600,"")</f>
        <v/>
      </c>
      <c r="AM89" s="18" t="str">
        <f>IF($J89="OK",$AJ89+$AK89-5.5993*($G89*Forudsætninger!C86+$H89*Forudsætninger!C87)/3600,"")</f>
        <v/>
      </c>
      <c r="AN89" s="18" t="str">
        <f>IF($J89="OK",$AJ89+$AK89-5.5993*($G89*Forudsætninger!D86+$H89*Forudsætninger!D87)/3600,"")</f>
        <v/>
      </c>
      <c r="AO89" s="18" t="str">
        <f>IF($J89="OK",$AJ89+$AK89-5.5993*($G89*Forudsætninger!E86+$H89*Forudsætninger!E87)/3600,"")</f>
        <v/>
      </c>
      <c r="AP89" s="18" t="str">
        <f>IF($J89="OK",$AJ89+$AK89-5.5993*($G89*Forudsætninger!F86+$H89*Forudsætninger!F87)/3600,"")</f>
        <v/>
      </c>
      <c r="AQ89" s="18" t="str">
        <f>IF($J89="OK",$AJ89+$AK89-5.5993*($G89*Forudsætninger!G86+$H89*Forudsætninger!G87)/3600,"")</f>
        <v/>
      </c>
      <c r="AR89" s="18" t="str">
        <f>IF($J89="OK",$AJ89+$AK89-5.5993*($G89*Forudsætninger!H86+$H89*Forudsætninger!H87)/3600,"")</f>
        <v/>
      </c>
      <c r="AS89" s="18" t="str">
        <f>IF($J89="OK",$AJ89+$AK89-5.5993*($G89*Forudsætninger!I86+$H89*Forudsætninger!I87)/3600,"")</f>
        <v/>
      </c>
      <c r="AT89" s="18" t="str">
        <f>IF($J89="OK",$AJ89+$AK89-5.5993*($G89*Forudsætninger!J86+$H89*Forudsætninger!J87)/3600,"")</f>
        <v/>
      </c>
      <c r="AU89" s="18" t="str">
        <f>IF($J89="OK",$AJ89+$AK89-5.5993*($G89*Forudsætninger!K86+$H89*Forudsætninger!K87)/3600,"")</f>
        <v/>
      </c>
      <c r="AV89" s="18" t="str">
        <f>IF($J89="OK",$AJ89+$AK89-5.5993*($G89*Forudsætninger!L86+$H89*Forudsætninger!L87)/3600,"")</f>
        <v/>
      </c>
      <c r="AW89" s="18" t="str">
        <f>IF($J89="OK",$AJ89+$AK89-5.5993*($G89*Forudsætninger!M86+$H89*Forudsætninger!M87)/3600,"")</f>
        <v/>
      </c>
      <c r="AX89" s="6" t="str">
        <f t="shared" si="110"/>
        <v/>
      </c>
      <c r="AY89" s="6" t="str">
        <f t="shared" si="111"/>
        <v/>
      </c>
      <c r="AZ89" s="6" t="str">
        <f t="shared" si="112"/>
        <v/>
      </c>
      <c r="BA89" s="6" t="str">
        <f t="shared" si="113"/>
        <v/>
      </c>
      <c r="BB89" s="6" t="str">
        <f t="shared" si="114"/>
        <v/>
      </c>
      <c r="BC89" s="6" t="str">
        <f t="shared" si="115"/>
        <v/>
      </c>
      <c r="BD89" s="6" t="str">
        <f t="shared" si="116"/>
        <v/>
      </c>
      <c r="BE89" s="6" t="str">
        <f t="shared" si="117"/>
        <v/>
      </c>
      <c r="BF89" s="6" t="str">
        <f t="shared" si="118"/>
        <v/>
      </c>
      <c r="BG89" s="6" t="str">
        <f t="shared" si="119"/>
        <v/>
      </c>
      <c r="BH89" s="6" t="str">
        <f t="shared" si="120"/>
        <v/>
      </c>
      <c r="BI89" s="6" t="str">
        <f t="shared" si="121"/>
        <v/>
      </c>
      <c r="BJ89" s="6" t="str">
        <f t="shared" si="122"/>
        <v/>
      </c>
      <c r="BK89" s="6" t="str">
        <f t="shared" si="123"/>
        <v/>
      </c>
      <c r="BL89" s="6" t="str">
        <f t="shared" si="124"/>
        <v/>
      </c>
      <c r="BM89" s="6" t="str">
        <f t="shared" si="125"/>
        <v/>
      </c>
      <c r="BN89" s="6" t="str">
        <f t="shared" si="126"/>
        <v/>
      </c>
      <c r="BO89" s="6" t="str">
        <f t="shared" si="127"/>
        <v/>
      </c>
      <c r="BP89" s="6" t="str">
        <f t="shared" si="128"/>
        <v/>
      </c>
      <c r="BQ89" s="6" t="str">
        <f t="shared" si="129"/>
        <v/>
      </c>
      <c r="BR89" s="6" t="str">
        <f t="shared" si="130"/>
        <v/>
      </c>
      <c r="BS89" s="6" t="str">
        <f t="shared" si="131"/>
        <v/>
      </c>
      <c r="BT89" s="6" t="str">
        <f t="shared" si="132"/>
        <v/>
      </c>
      <c r="BU89" s="6" t="str">
        <f t="shared" si="133"/>
        <v/>
      </c>
      <c r="BV89" s="6" t="str">
        <f t="shared" si="134"/>
        <v/>
      </c>
      <c r="BW89" s="6" t="str">
        <f t="shared" si="135"/>
        <v/>
      </c>
      <c r="BX89" s="6" t="str">
        <f t="shared" si="136"/>
        <v/>
      </c>
      <c r="BY89" s="6" t="str">
        <f t="shared" si="137"/>
        <v/>
      </c>
      <c r="BZ89" s="6" t="str">
        <f t="shared" si="138"/>
        <v/>
      </c>
      <c r="CA89" s="6" t="str">
        <f t="shared" si="139"/>
        <v/>
      </c>
      <c r="CB89" s="6" t="str">
        <f t="shared" si="140"/>
        <v/>
      </c>
      <c r="CC89" s="6" t="str">
        <f t="shared" si="141"/>
        <v/>
      </c>
      <c r="CD89" s="6" t="str">
        <f t="shared" si="142"/>
        <v/>
      </c>
      <c r="CE89" s="6" t="str">
        <f t="shared" si="143"/>
        <v/>
      </c>
      <c r="CF89" s="6" t="str">
        <f t="shared" si="144"/>
        <v/>
      </c>
      <c r="CG89" s="6" t="str">
        <f t="shared" si="145"/>
        <v/>
      </c>
      <c r="CH89" s="6" t="str">
        <f t="shared" si="146"/>
        <v/>
      </c>
      <c r="CI89" s="6" t="str">
        <f t="shared" si="147"/>
        <v/>
      </c>
      <c r="CJ89" s="6" t="str">
        <f t="shared" si="148"/>
        <v/>
      </c>
      <c r="CK89" s="6" t="str">
        <f t="shared" si="149"/>
        <v/>
      </c>
      <c r="CL89" s="6" t="str">
        <f t="shared" si="150"/>
        <v/>
      </c>
      <c r="CM89" s="6" t="str">
        <f t="shared" si="151"/>
        <v/>
      </c>
      <c r="CN89" s="6" t="str">
        <f t="shared" si="152"/>
        <v/>
      </c>
      <c r="CO89" s="6" t="str">
        <f t="shared" si="153"/>
        <v/>
      </c>
      <c r="CP89" s="6" t="str">
        <f t="shared" si="154"/>
        <v/>
      </c>
      <c r="CQ89" s="6" t="str">
        <f t="shared" si="155"/>
        <v/>
      </c>
      <c r="CR89" s="6" t="str">
        <f t="shared" si="156"/>
        <v/>
      </c>
      <c r="CS89" s="6" t="str">
        <f t="shared" si="157"/>
        <v/>
      </c>
      <c r="CT89" s="6" t="str">
        <f t="shared" si="158"/>
        <v/>
      </c>
      <c r="CU89" s="6" t="str">
        <f t="shared" si="159"/>
        <v/>
      </c>
      <c r="CV89" s="6" t="str">
        <f t="shared" si="160"/>
        <v/>
      </c>
      <c r="CW89" s="6" t="str">
        <f t="shared" si="161"/>
        <v/>
      </c>
      <c r="CX89" s="6" t="str">
        <f t="shared" si="162"/>
        <v/>
      </c>
      <c r="CY89" s="6" t="str">
        <f t="shared" si="163"/>
        <v/>
      </c>
      <c r="CZ89" s="6" t="str">
        <f t="shared" si="164"/>
        <v/>
      </c>
      <c r="DA89" s="6" t="str">
        <f t="shared" si="165"/>
        <v/>
      </c>
      <c r="DB89" s="6" t="str">
        <f t="shared" si="166"/>
        <v/>
      </c>
      <c r="DC89" s="6" t="str">
        <f t="shared" si="167"/>
        <v/>
      </c>
      <c r="DD89" s="6" t="str">
        <f t="shared" si="168"/>
        <v/>
      </c>
      <c r="DE89" s="6" t="str">
        <f t="shared" si="169"/>
        <v/>
      </c>
      <c r="DF89" s="6" t="str">
        <f t="shared" si="170"/>
        <v/>
      </c>
      <c r="DG89" s="6" t="str">
        <f t="shared" si="171"/>
        <v/>
      </c>
      <c r="DH89" s="6" t="str">
        <f t="shared" si="172"/>
        <v/>
      </c>
      <c r="DI89" s="6" t="str">
        <f t="shared" si="173"/>
        <v/>
      </c>
      <c r="DJ89" s="6" t="str">
        <f t="shared" si="174"/>
        <v/>
      </c>
      <c r="DK89" s="6" t="str">
        <f t="shared" si="175"/>
        <v/>
      </c>
      <c r="DL89" s="6" t="str">
        <f t="shared" si="176"/>
        <v/>
      </c>
      <c r="DM89" s="6" t="str">
        <f t="shared" si="177"/>
        <v/>
      </c>
      <c r="DN89" s="6" t="str">
        <f t="shared" si="178"/>
        <v/>
      </c>
      <c r="DO89" s="6" t="str">
        <f t="shared" si="179"/>
        <v/>
      </c>
      <c r="DP89" s="6" t="str">
        <f t="shared" si="180"/>
        <v/>
      </c>
      <c r="DQ89" s="6" t="str">
        <f t="shared" si="181"/>
        <v/>
      </c>
    </row>
    <row r="90" spans="1:121" x14ac:dyDescent="0.25">
      <c r="A90" s="9">
        <v>83</v>
      </c>
      <c r="B90" s="1"/>
      <c r="C90" s="1"/>
      <c r="D90" s="1"/>
      <c r="E90" s="1"/>
      <c r="F90" s="1"/>
      <c r="G90" s="1"/>
      <c r="H90" s="1"/>
      <c r="I90" s="1"/>
      <c r="J90" s="2" t="str">
        <f t="shared" si="91"/>
        <v/>
      </c>
      <c r="K90" s="3" t="str">
        <f t="shared" si="92"/>
        <v/>
      </c>
      <c r="L90" s="4" t="str">
        <f t="shared" si="93"/>
        <v/>
      </c>
      <c r="M90" s="4" t="str">
        <f t="shared" si="94"/>
        <v/>
      </c>
      <c r="N90" s="5" t="str">
        <f t="shared" si="95"/>
        <v/>
      </c>
      <c r="O90" s="6" t="str">
        <f>IF(J90="OK",(AX90*Forudsætninger!$B$7+BD90*Forudsætninger!$C$7+BJ90*Forudsætninger!$D$7+BP90*Forudsætninger!$E$7+BV90*Forudsætninger!$F$7+CB90*Forudsætninger!$G$7+CH90*Forudsætninger!$H$7+CN90*Forudsætninger!$I$7+CT90*Forudsætninger!$J$7+CZ90*Forudsætninger!$K$7+DF90*Forudsætninger!$L$7+DL90*Forudsætninger!$M$7)/SUM(Forudsætninger!$B$7:$M$7),"")</f>
        <v/>
      </c>
      <c r="P90" s="6" t="str">
        <f>IF(J90="OK",(AY90*Forudsætninger!$B$7+BE90*Forudsætninger!$C$7+BK90*Forudsætninger!$D$7+BQ90*Forudsætninger!$E$7+BW90*Forudsætninger!$F$7+CC90*Forudsætninger!$G$7+CI90*Forudsætninger!$H$7+CO90*Forudsætninger!$I$7+CU90*Forudsætninger!$J$7+DA90*Forudsætninger!$K$7+DG90*Forudsætninger!$L$7+DM90*Forudsætninger!$M$7)/SUM(Forudsætninger!$B$7:$M$7),"")</f>
        <v/>
      </c>
      <c r="Q90" s="6" t="str">
        <f>IF(J90="OK",(AZ90*Forudsætninger!$B$7+BF90*Forudsætninger!$C$7+BL90*Forudsætninger!$D$7+BR90*Forudsætninger!$E$7+BX90*Forudsætninger!$F$7+CD90*Forudsætninger!$G$7+CJ90*Forudsætninger!$H$7+CP90*Forudsætninger!$I$7+CV90*Forudsætninger!$J$7+DB90*Forudsætninger!$K$7+DH90*Forudsætninger!$L$7+DN90*Forudsætninger!$M$7)/SUM(Forudsætninger!$B$7:$M$7),"")</f>
        <v/>
      </c>
      <c r="R90" s="6" t="str">
        <f>IF(J90="OK",(BA90*Forudsætninger!$B$7+BG90*Forudsætninger!$C$7+BM90*Forudsætninger!$D$7+BS90*Forudsætninger!$E$7+BY90*Forudsætninger!$F$7+CE90*Forudsætninger!$G$7+CK90*Forudsætninger!$H$7+CQ90*Forudsætninger!$I$7+CW90*Forudsætninger!$J$7+DC90*Forudsætninger!$K$7+DI90*Forudsætninger!$L$7+DO90*Forudsætninger!$M$7)/SUM(Forudsætninger!$B$7:$M$7),"")</f>
        <v/>
      </c>
      <c r="S90" s="6" t="str">
        <f>IF(J90="OK",(BB90*Forudsætninger!$B$7+BH90*Forudsætninger!$C$7+BN90*Forudsætninger!$D$7+BT90*Forudsætninger!$E$7+BZ90*Forudsætninger!$F$7+CF90*Forudsætninger!$G$7+CL90*Forudsætninger!$H$7+CR90*Forudsætninger!$I$7+CX90*Forudsætninger!$J$7+DD90*Forudsætninger!$K$7+DJ90*Forudsætninger!$L$7+DP90*Forudsætninger!$M$7)/SUM(Forudsætninger!$B$7:$M$7),"")</f>
        <v/>
      </c>
      <c r="T90" s="6" t="str">
        <f>IF(J90="OK",(BC90*Forudsætninger!$B$7+BI90*Forudsætninger!$C$7+BO90*Forudsætninger!$D$7+BU90*Forudsætninger!$E$7+CA90*Forudsætninger!$F$7+CG90*Forudsætninger!$G$7+CM90*Forudsætninger!$H$7+CS90*Forudsætninger!$I$7+CY90*Forudsætninger!$J$7+DE90*Forudsætninger!$K$7+DK90*Forudsætninger!$L$7+DQ90*Forudsætninger!$M$7)/SUM(Forudsætninger!$B$7:$M$7),"")</f>
        <v/>
      </c>
      <c r="U90" s="7" t="str">
        <f>IF(AND(K90="OK",J90="OK"),(O90*3+P90*2+Q90-R90-S90*2-T90*3)*I90*SUM(Forudsætninger!$B$7:$M$7),"")</f>
        <v/>
      </c>
      <c r="V90" s="49" t="str">
        <f t="shared" si="96"/>
        <v/>
      </c>
      <c r="W90" s="49" t="str">
        <f t="shared" si="97"/>
        <v/>
      </c>
      <c r="X90" s="49" t="str">
        <f t="shared" si="98"/>
        <v/>
      </c>
      <c r="Y90" s="49" t="str">
        <f t="shared" si="99"/>
        <v/>
      </c>
      <c r="Z90" s="49" t="str">
        <f t="shared" si="100"/>
        <v/>
      </c>
      <c r="AA90" s="49" t="str">
        <f t="shared" si="101"/>
        <v/>
      </c>
      <c r="AB90" s="49" t="str">
        <f t="shared" si="102"/>
        <v/>
      </c>
      <c r="AC90" s="49" t="str">
        <f t="shared" si="103"/>
        <v/>
      </c>
      <c r="AD90" s="49" t="str">
        <f t="shared" si="104"/>
        <v/>
      </c>
      <c r="AE90" s="49" t="str">
        <f t="shared" si="105"/>
        <v/>
      </c>
      <c r="AF90" s="49" t="str">
        <f t="shared" si="106"/>
        <v/>
      </c>
      <c r="AG90" s="49" t="str">
        <f t="shared" si="107"/>
        <v/>
      </c>
      <c r="AJ90" s="18">
        <f t="shared" si="108"/>
        <v>0</v>
      </c>
      <c r="AK90" s="18">
        <f t="shared" si="109"/>
        <v>0</v>
      </c>
      <c r="AL90" s="18" t="str">
        <f>IF($J90="OK",$AJ90+$AK90-5.5993*($G90*Forudsætninger!B87+$H90*Forudsætninger!B88)/3600,"")</f>
        <v/>
      </c>
      <c r="AM90" s="18" t="str">
        <f>IF($J90="OK",$AJ90+$AK90-5.5993*($G90*Forudsætninger!C87+$H90*Forudsætninger!C88)/3600,"")</f>
        <v/>
      </c>
      <c r="AN90" s="18" t="str">
        <f>IF($J90="OK",$AJ90+$AK90-5.5993*($G90*Forudsætninger!D87+$H90*Forudsætninger!D88)/3600,"")</f>
        <v/>
      </c>
      <c r="AO90" s="18" t="str">
        <f>IF($J90="OK",$AJ90+$AK90-5.5993*($G90*Forudsætninger!E87+$H90*Forudsætninger!E88)/3600,"")</f>
        <v/>
      </c>
      <c r="AP90" s="18" t="str">
        <f>IF($J90="OK",$AJ90+$AK90-5.5993*($G90*Forudsætninger!F87+$H90*Forudsætninger!F88)/3600,"")</f>
        <v/>
      </c>
      <c r="AQ90" s="18" t="str">
        <f>IF($J90="OK",$AJ90+$AK90-5.5993*($G90*Forudsætninger!G87+$H90*Forudsætninger!G88)/3600,"")</f>
        <v/>
      </c>
      <c r="AR90" s="18" t="str">
        <f>IF($J90="OK",$AJ90+$AK90-5.5993*($G90*Forudsætninger!H87+$H90*Forudsætninger!H88)/3600,"")</f>
        <v/>
      </c>
      <c r="AS90" s="18" t="str">
        <f>IF($J90="OK",$AJ90+$AK90-5.5993*($G90*Forudsætninger!I87+$H90*Forudsætninger!I88)/3600,"")</f>
        <v/>
      </c>
      <c r="AT90" s="18" t="str">
        <f>IF($J90="OK",$AJ90+$AK90-5.5993*($G90*Forudsætninger!J87+$H90*Forudsætninger!J88)/3600,"")</f>
        <v/>
      </c>
      <c r="AU90" s="18" t="str">
        <f>IF($J90="OK",$AJ90+$AK90-5.5993*($G90*Forudsætninger!K87+$H90*Forudsætninger!K88)/3600,"")</f>
        <v/>
      </c>
      <c r="AV90" s="18" t="str">
        <f>IF($J90="OK",$AJ90+$AK90-5.5993*($G90*Forudsætninger!L87+$H90*Forudsætninger!L88)/3600,"")</f>
        <v/>
      </c>
      <c r="AW90" s="18" t="str">
        <f>IF($J90="OK",$AJ90+$AK90-5.5993*($G90*Forudsætninger!M87+$H90*Forudsætninger!M88)/3600,"")</f>
        <v/>
      </c>
      <c r="AX90" s="6" t="str">
        <f t="shared" si="110"/>
        <v/>
      </c>
      <c r="AY90" s="6" t="str">
        <f t="shared" si="111"/>
        <v/>
      </c>
      <c r="AZ90" s="6" t="str">
        <f t="shared" si="112"/>
        <v/>
      </c>
      <c r="BA90" s="6" t="str">
        <f t="shared" si="113"/>
        <v/>
      </c>
      <c r="BB90" s="6" t="str">
        <f t="shared" si="114"/>
        <v/>
      </c>
      <c r="BC90" s="6" t="str">
        <f t="shared" si="115"/>
        <v/>
      </c>
      <c r="BD90" s="6" t="str">
        <f t="shared" si="116"/>
        <v/>
      </c>
      <c r="BE90" s="6" t="str">
        <f t="shared" si="117"/>
        <v/>
      </c>
      <c r="BF90" s="6" t="str">
        <f t="shared" si="118"/>
        <v/>
      </c>
      <c r="BG90" s="6" t="str">
        <f t="shared" si="119"/>
        <v/>
      </c>
      <c r="BH90" s="6" t="str">
        <f t="shared" si="120"/>
        <v/>
      </c>
      <c r="BI90" s="6" t="str">
        <f t="shared" si="121"/>
        <v/>
      </c>
      <c r="BJ90" s="6" t="str">
        <f t="shared" si="122"/>
        <v/>
      </c>
      <c r="BK90" s="6" t="str">
        <f t="shared" si="123"/>
        <v/>
      </c>
      <c r="BL90" s="6" t="str">
        <f t="shared" si="124"/>
        <v/>
      </c>
      <c r="BM90" s="6" t="str">
        <f t="shared" si="125"/>
        <v/>
      </c>
      <c r="BN90" s="6" t="str">
        <f t="shared" si="126"/>
        <v/>
      </c>
      <c r="BO90" s="6" t="str">
        <f t="shared" si="127"/>
        <v/>
      </c>
      <c r="BP90" s="6" t="str">
        <f t="shared" si="128"/>
        <v/>
      </c>
      <c r="BQ90" s="6" t="str">
        <f t="shared" si="129"/>
        <v/>
      </c>
      <c r="BR90" s="6" t="str">
        <f t="shared" si="130"/>
        <v/>
      </c>
      <c r="BS90" s="6" t="str">
        <f t="shared" si="131"/>
        <v/>
      </c>
      <c r="BT90" s="6" t="str">
        <f t="shared" si="132"/>
        <v/>
      </c>
      <c r="BU90" s="6" t="str">
        <f t="shared" si="133"/>
        <v/>
      </c>
      <c r="BV90" s="6" t="str">
        <f t="shared" si="134"/>
        <v/>
      </c>
      <c r="BW90" s="6" t="str">
        <f t="shared" si="135"/>
        <v/>
      </c>
      <c r="BX90" s="6" t="str">
        <f t="shared" si="136"/>
        <v/>
      </c>
      <c r="BY90" s="6" t="str">
        <f t="shared" si="137"/>
        <v/>
      </c>
      <c r="BZ90" s="6" t="str">
        <f t="shared" si="138"/>
        <v/>
      </c>
      <c r="CA90" s="6" t="str">
        <f t="shared" si="139"/>
        <v/>
      </c>
      <c r="CB90" s="6" t="str">
        <f t="shared" si="140"/>
        <v/>
      </c>
      <c r="CC90" s="6" t="str">
        <f t="shared" si="141"/>
        <v/>
      </c>
      <c r="CD90" s="6" t="str">
        <f t="shared" si="142"/>
        <v/>
      </c>
      <c r="CE90" s="6" t="str">
        <f t="shared" si="143"/>
        <v/>
      </c>
      <c r="CF90" s="6" t="str">
        <f t="shared" si="144"/>
        <v/>
      </c>
      <c r="CG90" s="6" t="str">
        <f t="shared" si="145"/>
        <v/>
      </c>
      <c r="CH90" s="6" t="str">
        <f t="shared" si="146"/>
        <v/>
      </c>
      <c r="CI90" s="6" t="str">
        <f t="shared" si="147"/>
        <v/>
      </c>
      <c r="CJ90" s="6" t="str">
        <f t="shared" si="148"/>
        <v/>
      </c>
      <c r="CK90" s="6" t="str">
        <f t="shared" si="149"/>
        <v/>
      </c>
      <c r="CL90" s="6" t="str">
        <f t="shared" si="150"/>
        <v/>
      </c>
      <c r="CM90" s="6" t="str">
        <f t="shared" si="151"/>
        <v/>
      </c>
      <c r="CN90" s="6" t="str">
        <f t="shared" si="152"/>
        <v/>
      </c>
      <c r="CO90" s="6" t="str">
        <f t="shared" si="153"/>
        <v/>
      </c>
      <c r="CP90" s="6" t="str">
        <f t="shared" si="154"/>
        <v/>
      </c>
      <c r="CQ90" s="6" t="str">
        <f t="shared" si="155"/>
        <v/>
      </c>
      <c r="CR90" s="6" t="str">
        <f t="shared" si="156"/>
        <v/>
      </c>
      <c r="CS90" s="6" t="str">
        <f t="shared" si="157"/>
        <v/>
      </c>
      <c r="CT90" s="6" t="str">
        <f t="shared" si="158"/>
        <v/>
      </c>
      <c r="CU90" s="6" t="str">
        <f t="shared" si="159"/>
        <v/>
      </c>
      <c r="CV90" s="6" t="str">
        <f t="shared" si="160"/>
        <v/>
      </c>
      <c r="CW90" s="6" t="str">
        <f t="shared" si="161"/>
        <v/>
      </c>
      <c r="CX90" s="6" t="str">
        <f t="shared" si="162"/>
        <v/>
      </c>
      <c r="CY90" s="6" t="str">
        <f t="shared" si="163"/>
        <v/>
      </c>
      <c r="CZ90" s="6" t="str">
        <f t="shared" si="164"/>
        <v/>
      </c>
      <c r="DA90" s="6" t="str">
        <f t="shared" si="165"/>
        <v/>
      </c>
      <c r="DB90" s="6" t="str">
        <f t="shared" si="166"/>
        <v/>
      </c>
      <c r="DC90" s="6" t="str">
        <f t="shared" si="167"/>
        <v/>
      </c>
      <c r="DD90" s="6" t="str">
        <f t="shared" si="168"/>
        <v/>
      </c>
      <c r="DE90" s="6" t="str">
        <f t="shared" si="169"/>
        <v/>
      </c>
      <c r="DF90" s="6" t="str">
        <f t="shared" si="170"/>
        <v/>
      </c>
      <c r="DG90" s="6" t="str">
        <f t="shared" si="171"/>
        <v/>
      </c>
      <c r="DH90" s="6" t="str">
        <f t="shared" si="172"/>
        <v/>
      </c>
      <c r="DI90" s="6" t="str">
        <f t="shared" si="173"/>
        <v/>
      </c>
      <c r="DJ90" s="6" t="str">
        <f t="shared" si="174"/>
        <v/>
      </c>
      <c r="DK90" s="6" t="str">
        <f t="shared" si="175"/>
        <v/>
      </c>
      <c r="DL90" s="6" t="str">
        <f t="shared" si="176"/>
        <v/>
      </c>
      <c r="DM90" s="6" t="str">
        <f t="shared" si="177"/>
        <v/>
      </c>
      <c r="DN90" s="6" t="str">
        <f t="shared" si="178"/>
        <v/>
      </c>
      <c r="DO90" s="6" t="str">
        <f t="shared" si="179"/>
        <v/>
      </c>
      <c r="DP90" s="6" t="str">
        <f t="shared" si="180"/>
        <v/>
      </c>
      <c r="DQ90" s="6" t="str">
        <f t="shared" si="181"/>
        <v/>
      </c>
    </row>
    <row r="91" spans="1:121" x14ac:dyDescent="0.25">
      <c r="A91" s="9">
        <v>84</v>
      </c>
      <c r="B91" s="1"/>
      <c r="C91" s="1"/>
      <c r="D91" s="1"/>
      <c r="E91" s="1"/>
      <c r="F91" s="1"/>
      <c r="G91" s="1"/>
      <c r="H91" s="1"/>
      <c r="I91" s="1"/>
      <c r="J91" s="2" t="str">
        <f t="shared" si="91"/>
        <v/>
      </c>
      <c r="K91" s="3" t="str">
        <f t="shared" si="92"/>
        <v/>
      </c>
      <c r="L91" s="4" t="str">
        <f t="shared" si="93"/>
        <v/>
      </c>
      <c r="M91" s="4" t="str">
        <f t="shared" si="94"/>
        <v/>
      </c>
      <c r="N91" s="5" t="str">
        <f t="shared" si="95"/>
        <v/>
      </c>
      <c r="O91" s="6" t="str">
        <f>IF(J91="OK",(AX91*Forudsætninger!$B$7+BD91*Forudsætninger!$C$7+BJ91*Forudsætninger!$D$7+BP91*Forudsætninger!$E$7+BV91*Forudsætninger!$F$7+CB91*Forudsætninger!$G$7+CH91*Forudsætninger!$H$7+CN91*Forudsætninger!$I$7+CT91*Forudsætninger!$J$7+CZ91*Forudsætninger!$K$7+DF91*Forudsætninger!$L$7+DL91*Forudsætninger!$M$7)/SUM(Forudsætninger!$B$7:$M$7),"")</f>
        <v/>
      </c>
      <c r="P91" s="6" t="str">
        <f>IF(J91="OK",(AY91*Forudsætninger!$B$7+BE91*Forudsætninger!$C$7+BK91*Forudsætninger!$D$7+BQ91*Forudsætninger!$E$7+BW91*Forudsætninger!$F$7+CC91*Forudsætninger!$G$7+CI91*Forudsætninger!$H$7+CO91*Forudsætninger!$I$7+CU91*Forudsætninger!$J$7+DA91*Forudsætninger!$K$7+DG91*Forudsætninger!$L$7+DM91*Forudsætninger!$M$7)/SUM(Forudsætninger!$B$7:$M$7),"")</f>
        <v/>
      </c>
      <c r="Q91" s="6" t="str">
        <f>IF(J91="OK",(AZ91*Forudsætninger!$B$7+BF91*Forudsætninger!$C$7+BL91*Forudsætninger!$D$7+BR91*Forudsætninger!$E$7+BX91*Forudsætninger!$F$7+CD91*Forudsætninger!$G$7+CJ91*Forudsætninger!$H$7+CP91*Forudsætninger!$I$7+CV91*Forudsætninger!$J$7+DB91*Forudsætninger!$K$7+DH91*Forudsætninger!$L$7+DN91*Forudsætninger!$M$7)/SUM(Forudsætninger!$B$7:$M$7),"")</f>
        <v/>
      </c>
      <c r="R91" s="6" t="str">
        <f>IF(J91="OK",(BA91*Forudsætninger!$B$7+BG91*Forudsætninger!$C$7+BM91*Forudsætninger!$D$7+BS91*Forudsætninger!$E$7+BY91*Forudsætninger!$F$7+CE91*Forudsætninger!$G$7+CK91*Forudsætninger!$H$7+CQ91*Forudsætninger!$I$7+CW91*Forudsætninger!$J$7+DC91*Forudsætninger!$K$7+DI91*Forudsætninger!$L$7+DO91*Forudsætninger!$M$7)/SUM(Forudsætninger!$B$7:$M$7),"")</f>
        <v/>
      </c>
      <c r="S91" s="6" t="str">
        <f>IF(J91="OK",(BB91*Forudsætninger!$B$7+BH91*Forudsætninger!$C$7+BN91*Forudsætninger!$D$7+BT91*Forudsætninger!$E$7+BZ91*Forudsætninger!$F$7+CF91*Forudsætninger!$G$7+CL91*Forudsætninger!$H$7+CR91*Forudsætninger!$I$7+CX91*Forudsætninger!$J$7+DD91*Forudsætninger!$K$7+DJ91*Forudsætninger!$L$7+DP91*Forudsætninger!$M$7)/SUM(Forudsætninger!$B$7:$M$7),"")</f>
        <v/>
      </c>
      <c r="T91" s="6" t="str">
        <f>IF(J91="OK",(BC91*Forudsætninger!$B$7+BI91*Forudsætninger!$C$7+BO91*Forudsætninger!$D$7+BU91*Forudsætninger!$E$7+CA91*Forudsætninger!$F$7+CG91*Forudsætninger!$G$7+CM91*Forudsætninger!$H$7+CS91*Forudsætninger!$I$7+CY91*Forudsætninger!$J$7+DE91*Forudsætninger!$K$7+DK91*Forudsætninger!$L$7+DQ91*Forudsætninger!$M$7)/SUM(Forudsætninger!$B$7:$M$7),"")</f>
        <v/>
      </c>
      <c r="U91" s="7" t="str">
        <f>IF(AND(K91="OK",J91="OK"),(O91*3+P91*2+Q91-R91-S91*2-T91*3)*I91*SUM(Forudsætninger!$B$7:$M$7),"")</f>
        <v/>
      </c>
      <c r="V91" s="49" t="str">
        <f t="shared" si="96"/>
        <v/>
      </c>
      <c r="W91" s="49" t="str">
        <f t="shared" si="97"/>
        <v/>
      </c>
      <c r="X91" s="49" t="str">
        <f t="shared" si="98"/>
        <v/>
      </c>
      <c r="Y91" s="49" t="str">
        <f t="shared" si="99"/>
        <v/>
      </c>
      <c r="Z91" s="49" t="str">
        <f t="shared" si="100"/>
        <v/>
      </c>
      <c r="AA91" s="49" t="str">
        <f t="shared" si="101"/>
        <v/>
      </c>
      <c r="AB91" s="49" t="str">
        <f t="shared" si="102"/>
        <v/>
      </c>
      <c r="AC91" s="49" t="str">
        <f t="shared" si="103"/>
        <v/>
      </c>
      <c r="AD91" s="49" t="str">
        <f t="shared" si="104"/>
        <v/>
      </c>
      <c r="AE91" s="49" t="str">
        <f t="shared" si="105"/>
        <v/>
      </c>
      <c r="AF91" s="49" t="str">
        <f t="shared" si="106"/>
        <v/>
      </c>
      <c r="AG91" s="49" t="str">
        <f t="shared" si="107"/>
        <v/>
      </c>
      <c r="AJ91" s="18">
        <f t="shared" si="108"/>
        <v>0</v>
      </c>
      <c r="AK91" s="18">
        <f t="shared" si="109"/>
        <v>0</v>
      </c>
      <c r="AL91" s="18" t="str">
        <f>IF($J91="OK",$AJ91+$AK91-5.5993*($G91*Forudsætninger!B88+$H91*Forudsætninger!B89)/3600,"")</f>
        <v/>
      </c>
      <c r="AM91" s="18" t="str">
        <f>IF($J91="OK",$AJ91+$AK91-5.5993*($G91*Forudsætninger!C88+$H91*Forudsætninger!C89)/3600,"")</f>
        <v/>
      </c>
      <c r="AN91" s="18" t="str">
        <f>IF($J91="OK",$AJ91+$AK91-5.5993*($G91*Forudsætninger!D88+$H91*Forudsætninger!D89)/3600,"")</f>
        <v/>
      </c>
      <c r="AO91" s="18" t="str">
        <f>IF($J91="OK",$AJ91+$AK91-5.5993*($G91*Forudsætninger!E88+$H91*Forudsætninger!E89)/3600,"")</f>
        <v/>
      </c>
      <c r="AP91" s="18" t="str">
        <f>IF($J91="OK",$AJ91+$AK91-5.5993*($G91*Forudsætninger!F88+$H91*Forudsætninger!F89)/3600,"")</f>
        <v/>
      </c>
      <c r="AQ91" s="18" t="str">
        <f>IF($J91="OK",$AJ91+$AK91-5.5993*($G91*Forudsætninger!G88+$H91*Forudsætninger!G89)/3600,"")</f>
        <v/>
      </c>
      <c r="AR91" s="18" t="str">
        <f>IF($J91="OK",$AJ91+$AK91-5.5993*($G91*Forudsætninger!H88+$H91*Forudsætninger!H89)/3600,"")</f>
        <v/>
      </c>
      <c r="AS91" s="18" t="str">
        <f>IF($J91="OK",$AJ91+$AK91-5.5993*($G91*Forudsætninger!I88+$H91*Forudsætninger!I89)/3600,"")</f>
        <v/>
      </c>
      <c r="AT91" s="18" t="str">
        <f>IF($J91="OK",$AJ91+$AK91-5.5993*($G91*Forudsætninger!J88+$H91*Forudsætninger!J89)/3600,"")</f>
        <v/>
      </c>
      <c r="AU91" s="18" t="str">
        <f>IF($J91="OK",$AJ91+$AK91-5.5993*($G91*Forudsætninger!K88+$H91*Forudsætninger!K89)/3600,"")</f>
        <v/>
      </c>
      <c r="AV91" s="18" t="str">
        <f>IF($J91="OK",$AJ91+$AK91-5.5993*($G91*Forudsætninger!L88+$H91*Forudsætninger!L89)/3600,"")</f>
        <v/>
      </c>
      <c r="AW91" s="18" t="str">
        <f>IF($J91="OK",$AJ91+$AK91-5.5993*($G91*Forudsætninger!M88+$H91*Forudsætninger!M89)/3600,"")</f>
        <v/>
      </c>
      <c r="AX91" s="6" t="str">
        <f t="shared" si="110"/>
        <v/>
      </c>
      <c r="AY91" s="6" t="str">
        <f t="shared" si="111"/>
        <v/>
      </c>
      <c r="AZ91" s="6" t="str">
        <f t="shared" si="112"/>
        <v/>
      </c>
      <c r="BA91" s="6" t="str">
        <f t="shared" si="113"/>
        <v/>
      </c>
      <c r="BB91" s="6" t="str">
        <f t="shared" si="114"/>
        <v/>
      </c>
      <c r="BC91" s="6" t="str">
        <f t="shared" si="115"/>
        <v/>
      </c>
      <c r="BD91" s="6" t="str">
        <f t="shared" si="116"/>
        <v/>
      </c>
      <c r="BE91" s="6" t="str">
        <f t="shared" si="117"/>
        <v/>
      </c>
      <c r="BF91" s="6" t="str">
        <f t="shared" si="118"/>
        <v/>
      </c>
      <c r="BG91" s="6" t="str">
        <f t="shared" si="119"/>
        <v/>
      </c>
      <c r="BH91" s="6" t="str">
        <f t="shared" si="120"/>
        <v/>
      </c>
      <c r="BI91" s="6" t="str">
        <f t="shared" si="121"/>
        <v/>
      </c>
      <c r="BJ91" s="6" t="str">
        <f t="shared" si="122"/>
        <v/>
      </c>
      <c r="BK91" s="6" t="str">
        <f t="shared" si="123"/>
        <v/>
      </c>
      <c r="BL91" s="6" t="str">
        <f t="shared" si="124"/>
        <v/>
      </c>
      <c r="BM91" s="6" t="str">
        <f t="shared" si="125"/>
        <v/>
      </c>
      <c r="BN91" s="6" t="str">
        <f t="shared" si="126"/>
        <v/>
      </c>
      <c r="BO91" s="6" t="str">
        <f t="shared" si="127"/>
        <v/>
      </c>
      <c r="BP91" s="6" t="str">
        <f t="shared" si="128"/>
        <v/>
      </c>
      <c r="BQ91" s="6" t="str">
        <f t="shared" si="129"/>
        <v/>
      </c>
      <c r="BR91" s="6" t="str">
        <f t="shared" si="130"/>
        <v/>
      </c>
      <c r="BS91" s="6" t="str">
        <f t="shared" si="131"/>
        <v/>
      </c>
      <c r="BT91" s="6" t="str">
        <f t="shared" si="132"/>
        <v/>
      </c>
      <c r="BU91" s="6" t="str">
        <f t="shared" si="133"/>
        <v/>
      </c>
      <c r="BV91" s="6" t="str">
        <f t="shared" si="134"/>
        <v/>
      </c>
      <c r="BW91" s="6" t="str">
        <f t="shared" si="135"/>
        <v/>
      </c>
      <c r="BX91" s="6" t="str">
        <f t="shared" si="136"/>
        <v/>
      </c>
      <c r="BY91" s="6" t="str">
        <f t="shared" si="137"/>
        <v/>
      </c>
      <c r="BZ91" s="6" t="str">
        <f t="shared" si="138"/>
        <v/>
      </c>
      <c r="CA91" s="6" t="str">
        <f t="shared" si="139"/>
        <v/>
      </c>
      <c r="CB91" s="6" t="str">
        <f t="shared" si="140"/>
        <v/>
      </c>
      <c r="CC91" s="6" t="str">
        <f t="shared" si="141"/>
        <v/>
      </c>
      <c r="CD91" s="6" t="str">
        <f t="shared" si="142"/>
        <v/>
      </c>
      <c r="CE91" s="6" t="str">
        <f t="shared" si="143"/>
        <v/>
      </c>
      <c r="CF91" s="6" t="str">
        <f t="shared" si="144"/>
        <v/>
      </c>
      <c r="CG91" s="6" t="str">
        <f t="shared" si="145"/>
        <v/>
      </c>
      <c r="CH91" s="6" t="str">
        <f t="shared" si="146"/>
        <v/>
      </c>
      <c r="CI91" s="6" t="str">
        <f t="shared" si="147"/>
        <v/>
      </c>
      <c r="CJ91" s="6" t="str">
        <f t="shared" si="148"/>
        <v/>
      </c>
      <c r="CK91" s="6" t="str">
        <f t="shared" si="149"/>
        <v/>
      </c>
      <c r="CL91" s="6" t="str">
        <f t="shared" si="150"/>
        <v/>
      </c>
      <c r="CM91" s="6" t="str">
        <f t="shared" si="151"/>
        <v/>
      </c>
      <c r="CN91" s="6" t="str">
        <f t="shared" si="152"/>
        <v/>
      </c>
      <c r="CO91" s="6" t="str">
        <f t="shared" si="153"/>
        <v/>
      </c>
      <c r="CP91" s="6" t="str">
        <f t="shared" si="154"/>
        <v/>
      </c>
      <c r="CQ91" s="6" t="str">
        <f t="shared" si="155"/>
        <v/>
      </c>
      <c r="CR91" s="6" t="str">
        <f t="shared" si="156"/>
        <v/>
      </c>
      <c r="CS91" s="6" t="str">
        <f t="shared" si="157"/>
        <v/>
      </c>
      <c r="CT91" s="6" t="str">
        <f t="shared" si="158"/>
        <v/>
      </c>
      <c r="CU91" s="6" t="str">
        <f t="shared" si="159"/>
        <v/>
      </c>
      <c r="CV91" s="6" t="str">
        <f t="shared" si="160"/>
        <v/>
      </c>
      <c r="CW91" s="6" t="str">
        <f t="shared" si="161"/>
        <v/>
      </c>
      <c r="CX91" s="6" t="str">
        <f t="shared" si="162"/>
        <v/>
      </c>
      <c r="CY91" s="6" t="str">
        <f t="shared" si="163"/>
        <v/>
      </c>
      <c r="CZ91" s="6" t="str">
        <f t="shared" si="164"/>
        <v/>
      </c>
      <c r="DA91" s="6" t="str">
        <f t="shared" si="165"/>
        <v/>
      </c>
      <c r="DB91" s="6" t="str">
        <f t="shared" si="166"/>
        <v/>
      </c>
      <c r="DC91" s="6" t="str">
        <f t="shared" si="167"/>
        <v/>
      </c>
      <c r="DD91" s="6" t="str">
        <f t="shared" si="168"/>
        <v/>
      </c>
      <c r="DE91" s="6" t="str">
        <f t="shared" si="169"/>
        <v/>
      </c>
      <c r="DF91" s="6" t="str">
        <f t="shared" si="170"/>
        <v/>
      </c>
      <c r="DG91" s="6" t="str">
        <f t="shared" si="171"/>
        <v/>
      </c>
      <c r="DH91" s="6" t="str">
        <f t="shared" si="172"/>
        <v/>
      </c>
      <c r="DI91" s="6" t="str">
        <f t="shared" si="173"/>
        <v/>
      </c>
      <c r="DJ91" s="6" t="str">
        <f t="shared" si="174"/>
        <v/>
      </c>
      <c r="DK91" s="6" t="str">
        <f t="shared" si="175"/>
        <v/>
      </c>
      <c r="DL91" s="6" t="str">
        <f t="shared" si="176"/>
        <v/>
      </c>
      <c r="DM91" s="6" t="str">
        <f t="shared" si="177"/>
        <v/>
      </c>
      <c r="DN91" s="6" t="str">
        <f t="shared" si="178"/>
        <v/>
      </c>
      <c r="DO91" s="6" t="str">
        <f t="shared" si="179"/>
        <v/>
      </c>
      <c r="DP91" s="6" t="str">
        <f t="shared" si="180"/>
        <v/>
      </c>
      <c r="DQ91" s="6" t="str">
        <f t="shared" si="181"/>
        <v/>
      </c>
    </row>
    <row r="92" spans="1:121" x14ac:dyDescent="0.25">
      <c r="A92" s="9">
        <v>85</v>
      </c>
      <c r="B92" s="1"/>
      <c r="C92" s="1"/>
      <c r="D92" s="1"/>
      <c r="E92" s="1"/>
      <c r="F92" s="1"/>
      <c r="G92" s="1"/>
      <c r="H92" s="1"/>
      <c r="I92" s="1"/>
      <c r="J92" s="2" t="str">
        <f t="shared" si="91"/>
        <v/>
      </c>
      <c r="K92" s="3" t="str">
        <f t="shared" si="92"/>
        <v/>
      </c>
      <c r="L92" s="4" t="str">
        <f t="shared" si="93"/>
        <v/>
      </c>
      <c r="M92" s="4" t="str">
        <f t="shared" si="94"/>
        <v/>
      </c>
      <c r="N92" s="5" t="str">
        <f t="shared" si="95"/>
        <v/>
      </c>
      <c r="O92" s="6" t="str">
        <f>IF(J92="OK",(AX92*Forudsætninger!$B$7+BD92*Forudsætninger!$C$7+BJ92*Forudsætninger!$D$7+BP92*Forudsætninger!$E$7+BV92*Forudsætninger!$F$7+CB92*Forudsætninger!$G$7+CH92*Forudsætninger!$H$7+CN92*Forudsætninger!$I$7+CT92*Forudsætninger!$J$7+CZ92*Forudsætninger!$K$7+DF92*Forudsætninger!$L$7+DL92*Forudsætninger!$M$7)/SUM(Forudsætninger!$B$7:$M$7),"")</f>
        <v/>
      </c>
      <c r="P92" s="6" t="str">
        <f>IF(J92="OK",(AY92*Forudsætninger!$B$7+BE92*Forudsætninger!$C$7+BK92*Forudsætninger!$D$7+BQ92*Forudsætninger!$E$7+BW92*Forudsætninger!$F$7+CC92*Forudsætninger!$G$7+CI92*Forudsætninger!$H$7+CO92*Forudsætninger!$I$7+CU92*Forudsætninger!$J$7+DA92*Forudsætninger!$K$7+DG92*Forudsætninger!$L$7+DM92*Forudsætninger!$M$7)/SUM(Forudsætninger!$B$7:$M$7),"")</f>
        <v/>
      </c>
      <c r="Q92" s="6" t="str">
        <f>IF(J92="OK",(AZ92*Forudsætninger!$B$7+BF92*Forudsætninger!$C$7+BL92*Forudsætninger!$D$7+BR92*Forudsætninger!$E$7+BX92*Forudsætninger!$F$7+CD92*Forudsætninger!$G$7+CJ92*Forudsætninger!$H$7+CP92*Forudsætninger!$I$7+CV92*Forudsætninger!$J$7+DB92*Forudsætninger!$K$7+DH92*Forudsætninger!$L$7+DN92*Forudsætninger!$M$7)/SUM(Forudsætninger!$B$7:$M$7),"")</f>
        <v/>
      </c>
      <c r="R92" s="6" t="str">
        <f>IF(J92="OK",(BA92*Forudsætninger!$B$7+BG92*Forudsætninger!$C$7+BM92*Forudsætninger!$D$7+BS92*Forudsætninger!$E$7+BY92*Forudsætninger!$F$7+CE92*Forudsætninger!$G$7+CK92*Forudsætninger!$H$7+CQ92*Forudsætninger!$I$7+CW92*Forudsætninger!$J$7+DC92*Forudsætninger!$K$7+DI92*Forudsætninger!$L$7+DO92*Forudsætninger!$M$7)/SUM(Forudsætninger!$B$7:$M$7),"")</f>
        <v/>
      </c>
      <c r="S92" s="6" t="str">
        <f>IF(J92="OK",(BB92*Forudsætninger!$B$7+BH92*Forudsætninger!$C$7+BN92*Forudsætninger!$D$7+BT92*Forudsætninger!$E$7+BZ92*Forudsætninger!$F$7+CF92*Forudsætninger!$G$7+CL92*Forudsætninger!$H$7+CR92*Forudsætninger!$I$7+CX92*Forudsætninger!$J$7+DD92*Forudsætninger!$K$7+DJ92*Forudsætninger!$L$7+DP92*Forudsætninger!$M$7)/SUM(Forudsætninger!$B$7:$M$7),"")</f>
        <v/>
      </c>
      <c r="T92" s="6" t="str">
        <f>IF(J92="OK",(BC92*Forudsætninger!$B$7+BI92*Forudsætninger!$C$7+BO92*Forudsætninger!$D$7+BU92*Forudsætninger!$E$7+CA92*Forudsætninger!$F$7+CG92*Forudsætninger!$G$7+CM92*Forudsætninger!$H$7+CS92*Forudsætninger!$I$7+CY92*Forudsætninger!$J$7+DE92*Forudsætninger!$K$7+DK92*Forudsætninger!$L$7+DQ92*Forudsætninger!$M$7)/SUM(Forudsætninger!$B$7:$M$7),"")</f>
        <v/>
      </c>
      <c r="U92" s="7" t="str">
        <f>IF(AND(K92="OK",J92="OK"),(O92*3+P92*2+Q92-R92-S92*2-T92*3)*I92*SUM(Forudsætninger!$B$7:$M$7),"")</f>
        <v/>
      </c>
      <c r="V92" s="49" t="str">
        <f t="shared" si="96"/>
        <v/>
      </c>
      <c r="W92" s="49" t="str">
        <f t="shared" si="97"/>
        <v/>
      </c>
      <c r="X92" s="49" t="str">
        <f t="shared" si="98"/>
        <v/>
      </c>
      <c r="Y92" s="49" t="str">
        <f t="shared" si="99"/>
        <v/>
      </c>
      <c r="Z92" s="49" t="str">
        <f t="shared" si="100"/>
        <v/>
      </c>
      <c r="AA92" s="49" t="str">
        <f t="shared" si="101"/>
        <v/>
      </c>
      <c r="AB92" s="49" t="str">
        <f t="shared" si="102"/>
        <v/>
      </c>
      <c r="AC92" s="49" t="str">
        <f t="shared" si="103"/>
        <v/>
      </c>
      <c r="AD92" s="49" t="str">
        <f t="shared" si="104"/>
        <v/>
      </c>
      <c r="AE92" s="49" t="str">
        <f t="shared" si="105"/>
        <v/>
      </c>
      <c r="AF92" s="49" t="str">
        <f t="shared" si="106"/>
        <v/>
      </c>
      <c r="AG92" s="49" t="str">
        <f t="shared" si="107"/>
        <v/>
      </c>
      <c r="AJ92" s="18">
        <f t="shared" si="108"/>
        <v>0</v>
      </c>
      <c r="AK92" s="18">
        <f t="shared" si="109"/>
        <v>0</v>
      </c>
      <c r="AL92" s="18" t="str">
        <f>IF($J92="OK",$AJ92+$AK92-5.5993*($G92*Forudsætninger!B89+$H92*Forudsætninger!B90)/3600,"")</f>
        <v/>
      </c>
      <c r="AM92" s="18" t="str">
        <f>IF($J92="OK",$AJ92+$AK92-5.5993*($G92*Forudsætninger!C89+$H92*Forudsætninger!C90)/3600,"")</f>
        <v/>
      </c>
      <c r="AN92" s="18" t="str">
        <f>IF($J92="OK",$AJ92+$AK92-5.5993*($G92*Forudsætninger!D89+$H92*Forudsætninger!D90)/3600,"")</f>
        <v/>
      </c>
      <c r="AO92" s="18" t="str">
        <f>IF($J92="OK",$AJ92+$AK92-5.5993*($G92*Forudsætninger!E89+$H92*Forudsætninger!E90)/3600,"")</f>
        <v/>
      </c>
      <c r="AP92" s="18" t="str">
        <f>IF($J92="OK",$AJ92+$AK92-5.5993*($G92*Forudsætninger!F89+$H92*Forudsætninger!F90)/3600,"")</f>
        <v/>
      </c>
      <c r="AQ92" s="18" t="str">
        <f>IF($J92="OK",$AJ92+$AK92-5.5993*($G92*Forudsætninger!G89+$H92*Forudsætninger!G90)/3600,"")</f>
        <v/>
      </c>
      <c r="AR92" s="18" t="str">
        <f>IF($J92="OK",$AJ92+$AK92-5.5993*($G92*Forudsætninger!H89+$H92*Forudsætninger!H90)/3600,"")</f>
        <v/>
      </c>
      <c r="AS92" s="18" t="str">
        <f>IF($J92="OK",$AJ92+$AK92-5.5993*($G92*Forudsætninger!I89+$H92*Forudsætninger!I90)/3600,"")</f>
        <v/>
      </c>
      <c r="AT92" s="18" t="str">
        <f>IF($J92="OK",$AJ92+$AK92-5.5993*($G92*Forudsætninger!J89+$H92*Forudsætninger!J90)/3600,"")</f>
        <v/>
      </c>
      <c r="AU92" s="18" t="str">
        <f>IF($J92="OK",$AJ92+$AK92-5.5993*($G92*Forudsætninger!K89+$H92*Forudsætninger!K90)/3600,"")</f>
        <v/>
      </c>
      <c r="AV92" s="18" t="str">
        <f>IF($J92="OK",$AJ92+$AK92-5.5993*($G92*Forudsætninger!L89+$H92*Forudsætninger!L90)/3600,"")</f>
        <v/>
      </c>
      <c r="AW92" s="18" t="str">
        <f>IF($J92="OK",$AJ92+$AK92-5.5993*($G92*Forudsætninger!M89+$H92*Forudsætninger!M90)/3600,"")</f>
        <v/>
      </c>
      <c r="AX92" s="6" t="str">
        <f t="shared" si="110"/>
        <v/>
      </c>
      <c r="AY92" s="6" t="str">
        <f t="shared" si="111"/>
        <v/>
      </c>
      <c r="AZ92" s="6" t="str">
        <f t="shared" si="112"/>
        <v/>
      </c>
      <c r="BA92" s="6" t="str">
        <f t="shared" si="113"/>
        <v/>
      </c>
      <c r="BB92" s="6" t="str">
        <f t="shared" si="114"/>
        <v/>
      </c>
      <c r="BC92" s="6" t="str">
        <f t="shared" si="115"/>
        <v/>
      </c>
      <c r="BD92" s="6" t="str">
        <f t="shared" si="116"/>
        <v/>
      </c>
      <c r="BE92" s="6" t="str">
        <f t="shared" si="117"/>
        <v/>
      </c>
      <c r="BF92" s="6" t="str">
        <f t="shared" si="118"/>
        <v/>
      </c>
      <c r="BG92" s="6" t="str">
        <f t="shared" si="119"/>
        <v/>
      </c>
      <c r="BH92" s="6" t="str">
        <f t="shared" si="120"/>
        <v/>
      </c>
      <c r="BI92" s="6" t="str">
        <f t="shared" si="121"/>
        <v/>
      </c>
      <c r="BJ92" s="6" t="str">
        <f t="shared" si="122"/>
        <v/>
      </c>
      <c r="BK92" s="6" t="str">
        <f t="shared" si="123"/>
        <v/>
      </c>
      <c r="BL92" s="6" t="str">
        <f t="shared" si="124"/>
        <v/>
      </c>
      <c r="BM92" s="6" t="str">
        <f t="shared" si="125"/>
        <v/>
      </c>
      <c r="BN92" s="6" t="str">
        <f t="shared" si="126"/>
        <v/>
      </c>
      <c r="BO92" s="6" t="str">
        <f t="shared" si="127"/>
        <v/>
      </c>
      <c r="BP92" s="6" t="str">
        <f t="shared" si="128"/>
        <v/>
      </c>
      <c r="BQ92" s="6" t="str">
        <f t="shared" si="129"/>
        <v/>
      </c>
      <c r="BR92" s="6" t="str">
        <f t="shared" si="130"/>
        <v/>
      </c>
      <c r="BS92" s="6" t="str">
        <f t="shared" si="131"/>
        <v/>
      </c>
      <c r="BT92" s="6" t="str">
        <f t="shared" si="132"/>
        <v/>
      </c>
      <c r="BU92" s="6" t="str">
        <f t="shared" si="133"/>
        <v/>
      </c>
      <c r="BV92" s="6" t="str">
        <f t="shared" si="134"/>
        <v/>
      </c>
      <c r="BW92" s="6" t="str">
        <f t="shared" si="135"/>
        <v/>
      </c>
      <c r="BX92" s="6" t="str">
        <f t="shared" si="136"/>
        <v/>
      </c>
      <c r="BY92" s="6" t="str">
        <f t="shared" si="137"/>
        <v/>
      </c>
      <c r="BZ92" s="6" t="str">
        <f t="shared" si="138"/>
        <v/>
      </c>
      <c r="CA92" s="6" t="str">
        <f t="shared" si="139"/>
        <v/>
      </c>
      <c r="CB92" s="6" t="str">
        <f t="shared" si="140"/>
        <v/>
      </c>
      <c r="CC92" s="6" t="str">
        <f t="shared" si="141"/>
        <v/>
      </c>
      <c r="CD92" s="6" t="str">
        <f t="shared" si="142"/>
        <v/>
      </c>
      <c r="CE92" s="6" t="str">
        <f t="shared" si="143"/>
        <v/>
      </c>
      <c r="CF92" s="6" t="str">
        <f t="shared" si="144"/>
        <v/>
      </c>
      <c r="CG92" s="6" t="str">
        <f t="shared" si="145"/>
        <v/>
      </c>
      <c r="CH92" s="6" t="str">
        <f t="shared" si="146"/>
        <v/>
      </c>
      <c r="CI92" s="6" t="str">
        <f t="shared" si="147"/>
        <v/>
      </c>
      <c r="CJ92" s="6" t="str">
        <f t="shared" si="148"/>
        <v/>
      </c>
      <c r="CK92" s="6" t="str">
        <f t="shared" si="149"/>
        <v/>
      </c>
      <c r="CL92" s="6" t="str">
        <f t="shared" si="150"/>
        <v/>
      </c>
      <c r="CM92" s="6" t="str">
        <f t="shared" si="151"/>
        <v/>
      </c>
      <c r="CN92" s="6" t="str">
        <f t="shared" si="152"/>
        <v/>
      </c>
      <c r="CO92" s="6" t="str">
        <f t="shared" si="153"/>
        <v/>
      </c>
      <c r="CP92" s="6" t="str">
        <f t="shared" si="154"/>
        <v/>
      </c>
      <c r="CQ92" s="6" t="str">
        <f t="shared" si="155"/>
        <v/>
      </c>
      <c r="CR92" s="6" t="str">
        <f t="shared" si="156"/>
        <v/>
      </c>
      <c r="CS92" s="6" t="str">
        <f t="shared" si="157"/>
        <v/>
      </c>
      <c r="CT92" s="6" t="str">
        <f t="shared" si="158"/>
        <v/>
      </c>
      <c r="CU92" s="6" t="str">
        <f t="shared" si="159"/>
        <v/>
      </c>
      <c r="CV92" s="6" t="str">
        <f t="shared" si="160"/>
        <v/>
      </c>
      <c r="CW92" s="6" t="str">
        <f t="shared" si="161"/>
        <v/>
      </c>
      <c r="CX92" s="6" t="str">
        <f t="shared" si="162"/>
        <v/>
      </c>
      <c r="CY92" s="6" t="str">
        <f t="shared" si="163"/>
        <v/>
      </c>
      <c r="CZ92" s="6" t="str">
        <f t="shared" si="164"/>
        <v/>
      </c>
      <c r="DA92" s="6" t="str">
        <f t="shared" si="165"/>
        <v/>
      </c>
      <c r="DB92" s="6" t="str">
        <f t="shared" si="166"/>
        <v/>
      </c>
      <c r="DC92" s="6" t="str">
        <f t="shared" si="167"/>
        <v/>
      </c>
      <c r="DD92" s="6" t="str">
        <f t="shared" si="168"/>
        <v/>
      </c>
      <c r="DE92" s="6" t="str">
        <f t="shared" si="169"/>
        <v/>
      </c>
      <c r="DF92" s="6" t="str">
        <f t="shared" si="170"/>
        <v/>
      </c>
      <c r="DG92" s="6" t="str">
        <f t="shared" si="171"/>
        <v/>
      </c>
      <c r="DH92" s="6" t="str">
        <f t="shared" si="172"/>
        <v/>
      </c>
      <c r="DI92" s="6" t="str">
        <f t="shared" si="173"/>
        <v/>
      </c>
      <c r="DJ92" s="6" t="str">
        <f t="shared" si="174"/>
        <v/>
      </c>
      <c r="DK92" s="6" t="str">
        <f t="shared" si="175"/>
        <v/>
      </c>
      <c r="DL92" s="6" t="str">
        <f t="shared" si="176"/>
        <v/>
      </c>
      <c r="DM92" s="6" t="str">
        <f t="shared" si="177"/>
        <v/>
      </c>
      <c r="DN92" s="6" t="str">
        <f t="shared" si="178"/>
        <v/>
      </c>
      <c r="DO92" s="6" t="str">
        <f t="shared" si="179"/>
        <v/>
      </c>
      <c r="DP92" s="6" t="str">
        <f t="shared" si="180"/>
        <v/>
      </c>
      <c r="DQ92" s="6" t="str">
        <f t="shared" si="181"/>
        <v/>
      </c>
    </row>
    <row r="93" spans="1:121" x14ac:dyDescent="0.25">
      <c r="A93" s="9">
        <v>86</v>
      </c>
      <c r="B93" s="1"/>
      <c r="C93" s="1"/>
      <c r="D93" s="1"/>
      <c r="E93" s="1"/>
      <c r="F93" s="1"/>
      <c r="G93" s="1"/>
      <c r="H93" s="1"/>
      <c r="I93" s="1"/>
      <c r="J93" s="2" t="str">
        <f t="shared" si="91"/>
        <v/>
      </c>
      <c r="K93" s="3" t="str">
        <f t="shared" si="92"/>
        <v/>
      </c>
      <c r="L93" s="4" t="str">
        <f t="shared" si="93"/>
        <v/>
      </c>
      <c r="M93" s="4" t="str">
        <f t="shared" si="94"/>
        <v/>
      </c>
      <c r="N93" s="5" t="str">
        <f t="shared" si="95"/>
        <v/>
      </c>
      <c r="O93" s="6" t="str">
        <f>IF(J93="OK",(AX93*Forudsætninger!$B$7+BD93*Forudsætninger!$C$7+BJ93*Forudsætninger!$D$7+BP93*Forudsætninger!$E$7+BV93*Forudsætninger!$F$7+CB93*Forudsætninger!$G$7+CH93*Forudsætninger!$H$7+CN93*Forudsætninger!$I$7+CT93*Forudsætninger!$J$7+CZ93*Forudsætninger!$K$7+DF93*Forudsætninger!$L$7+DL93*Forudsætninger!$M$7)/SUM(Forudsætninger!$B$7:$M$7),"")</f>
        <v/>
      </c>
      <c r="P93" s="6" t="str">
        <f>IF(J93="OK",(AY93*Forudsætninger!$B$7+BE93*Forudsætninger!$C$7+BK93*Forudsætninger!$D$7+BQ93*Forudsætninger!$E$7+BW93*Forudsætninger!$F$7+CC93*Forudsætninger!$G$7+CI93*Forudsætninger!$H$7+CO93*Forudsætninger!$I$7+CU93*Forudsætninger!$J$7+DA93*Forudsætninger!$K$7+DG93*Forudsætninger!$L$7+DM93*Forudsætninger!$M$7)/SUM(Forudsætninger!$B$7:$M$7),"")</f>
        <v/>
      </c>
      <c r="Q93" s="6" t="str">
        <f>IF(J93="OK",(AZ93*Forudsætninger!$B$7+BF93*Forudsætninger!$C$7+BL93*Forudsætninger!$D$7+BR93*Forudsætninger!$E$7+BX93*Forudsætninger!$F$7+CD93*Forudsætninger!$G$7+CJ93*Forudsætninger!$H$7+CP93*Forudsætninger!$I$7+CV93*Forudsætninger!$J$7+DB93*Forudsætninger!$K$7+DH93*Forudsætninger!$L$7+DN93*Forudsætninger!$M$7)/SUM(Forudsætninger!$B$7:$M$7),"")</f>
        <v/>
      </c>
      <c r="R93" s="6" t="str">
        <f>IF(J93="OK",(BA93*Forudsætninger!$B$7+BG93*Forudsætninger!$C$7+BM93*Forudsætninger!$D$7+BS93*Forudsætninger!$E$7+BY93*Forudsætninger!$F$7+CE93*Forudsætninger!$G$7+CK93*Forudsætninger!$H$7+CQ93*Forudsætninger!$I$7+CW93*Forudsætninger!$J$7+DC93*Forudsætninger!$K$7+DI93*Forudsætninger!$L$7+DO93*Forudsætninger!$M$7)/SUM(Forudsætninger!$B$7:$M$7),"")</f>
        <v/>
      </c>
      <c r="S93" s="6" t="str">
        <f>IF(J93="OK",(BB93*Forudsætninger!$B$7+BH93*Forudsætninger!$C$7+BN93*Forudsætninger!$D$7+BT93*Forudsætninger!$E$7+BZ93*Forudsætninger!$F$7+CF93*Forudsætninger!$G$7+CL93*Forudsætninger!$H$7+CR93*Forudsætninger!$I$7+CX93*Forudsætninger!$J$7+DD93*Forudsætninger!$K$7+DJ93*Forudsætninger!$L$7+DP93*Forudsætninger!$M$7)/SUM(Forudsætninger!$B$7:$M$7),"")</f>
        <v/>
      </c>
      <c r="T93" s="6" t="str">
        <f>IF(J93="OK",(BC93*Forudsætninger!$B$7+BI93*Forudsætninger!$C$7+BO93*Forudsætninger!$D$7+BU93*Forudsætninger!$E$7+CA93*Forudsætninger!$F$7+CG93*Forudsætninger!$G$7+CM93*Forudsætninger!$H$7+CS93*Forudsætninger!$I$7+CY93*Forudsætninger!$J$7+DE93*Forudsætninger!$K$7+DK93*Forudsætninger!$L$7+DQ93*Forudsætninger!$M$7)/SUM(Forudsætninger!$B$7:$M$7),"")</f>
        <v/>
      </c>
      <c r="U93" s="7" t="str">
        <f>IF(AND(K93="OK",J93="OK"),(O93*3+P93*2+Q93-R93-S93*2-T93*3)*I93*SUM(Forudsætninger!$B$7:$M$7),"")</f>
        <v/>
      </c>
      <c r="V93" s="49" t="str">
        <f t="shared" si="96"/>
        <v/>
      </c>
      <c r="W93" s="49" t="str">
        <f t="shared" si="97"/>
        <v/>
      </c>
      <c r="X93" s="49" t="str">
        <f t="shared" si="98"/>
        <v/>
      </c>
      <c r="Y93" s="49" t="str">
        <f t="shared" si="99"/>
        <v/>
      </c>
      <c r="Z93" s="49" t="str">
        <f t="shared" si="100"/>
        <v/>
      </c>
      <c r="AA93" s="49" t="str">
        <f t="shared" si="101"/>
        <v/>
      </c>
      <c r="AB93" s="49" t="str">
        <f t="shared" si="102"/>
        <v/>
      </c>
      <c r="AC93" s="49" t="str">
        <f t="shared" si="103"/>
        <v/>
      </c>
      <c r="AD93" s="49" t="str">
        <f t="shared" si="104"/>
        <v/>
      </c>
      <c r="AE93" s="49" t="str">
        <f t="shared" si="105"/>
        <v/>
      </c>
      <c r="AF93" s="49" t="str">
        <f t="shared" si="106"/>
        <v/>
      </c>
      <c r="AG93" s="49" t="str">
        <f t="shared" si="107"/>
        <v/>
      </c>
      <c r="AJ93" s="18">
        <f t="shared" si="108"/>
        <v>0</v>
      </c>
      <c r="AK93" s="18">
        <f t="shared" si="109"/>
        <v>0</v>
      </c>
      <c r="AL93" s="18" t="str">
        <f>IF($J93="OK",$AJ93+$AK93-5.5993*($G93*Forudsætninger!B90+$H93*Forudsætninger!B91)/3600,"")</f>
        <v/>
      </c>
      <c r="AM93" s="18" t="str">
        <f>IF($J93="OK",$AJ93+$AK93-5.5993*($G93*Forudsætninger!C90+$H93*Forudsætninger!C91)/3600,"")</f>
        <v/>
      </c>
      <c r="AN93" s="18" t="str">
        <f>IF($J93="OK",$AJ93+$AK93-5.5993*($G93*Forudsætninger!D90+$H93*Forudsætninger!D91)/3600,"")</f>
        <v/>
      </c>
      <c r="AO93" s="18" t="str">
        <f>IF($J93="OK",$AJ93+$AK93-5.5993*($G93*Forudsætninger!E90+$H93*Forudsætninger!E91)/3600,"")</f>
        <v/>
      </c>
      <c r="AP93" s="18" t="str">
        <f>IF($J93="OK",$AJ93+$AK93-5.5993*($G93*Forudsætninger!F90+$H93*Forudsætninger!F91)/3600,"")</f>
        <v/>
      </c>
      <c r="AQ93" s="18" t="str">
        <f>IF($J93="OK",$AJ93+$AK93-5.5993*($G93*Forudsætninger!G90+$H93*Forudsætninger!G91)/3600,"")</f>
        <v/>
      </c>
      <c r="AR93" s="18" t="str">
        <f>IF($J93="OK",$AJ93+$AK93-5.5993*($G93*Forudsætninger!H90+$H93*Forudsætninger!H91)/3600,"")</f>
        <v/>
      </c>
      <c r="AS93" s="18" t="str">
        <f>IF($J93="OK",$AJ93+$AK93-5.5993*($G93*Forudsætninger!I90+$H93*Forudsætninger!I91)/3600,"")</f>
        <v/>
      </c>
      <c r="AT93" s="18" t="str">
        <f>IF($J93="OK",$AJ93+$AK93-5.5993*($G93*Forudsætninger!J90+$H93*Forudsætninger!J91)/3600,"")</f>
        <v/>
      </c>
      <c r="AU93" s="18" t="str">
        <f>IF($J93="OK",$AJ93+$AK93-5.5993*($G93*Forudsætninger!K90+$H93*Forudsætninger!K91)/3600,"")</f>
        <v/>
      </c>
      <c r="AV93" s="18" t="str">
        <f>IF($J93="OK",$AJ93+$AK93-5.5993*($G93*Forudsætninger!L90+$H93*Forudsætninger!L91)/3600,"")</f>
        <v/>
      </c>
      <c r="AW93" s="18" t="str">
        <f>IF($J93="OK",$AJ93+$AK93-5.5993*($G93*Forudsætninger!M90+$H93*Forudsætninger!M91)/3600,"")</f>
        <v/>
      </c>
      <c r="AX93" s="6" t="str">
        <f t="shared" si="110"/>
        <v/>
      </c>
      <c r="AY93" s="6" t="str">
        <f t="shared" si="111"/>
        <v/>
      </c>
      <c r="AZ93" s="6" t="str">
        <f t="shared" si="112"/>
        <v/>
      </c>
      <c r="BA93" s="6" t="str">
        <f t="shared" si="113"/>
        <v/>
      </c>
      <c r="BB93" s="6" t="str">
        <f t="shared" si="114"/>
        <v/>
      </c>
      <c r="BC93" s="6" t="str">
        <f t="shared" si="115"/>
        <v/>
      </c>
      <c r="BD93" s="6" t="str">
        <f t="shared" si="116"/>
        <v/>
      </c>
      <c r="BE93" s="6" t="str">
        <f t="shared" si="117"/>
        <v/>
      </c>
      <c r="BF93" s="6" t="str">
        <f t="shared" si="118"/>
        <v/>
      </c>
      <c r="BG93" s="6" t="str">
        <f t="shared" si="119"/>
        <v/>
      </c>
      <c r="BH93" s="6" t="str">
        <f t="shared" si="120"/>
        <v/>
      </c>
      <c r="BI93" s="6" t="str">
        <f t="shared" si="121"/>
        <v/>
      </c>
      <c r="BJ93" s="6" t="str">
        <f t="shared" si="122"/>
        <v/>
      </c>
      <c r="BK93" s="6" t="str">
        <f t="shared" si="123"/>
        <v/>
      </c>
      <c r="BL93" s="6" t="str">
        <f t="shared" si="124"/>
        <v/>
      </c>
      <c r="BM93" s="6" t="str">
        <f t="shared" si="125"/>
        <v/>
      </c>
      <c r="BN93" s="6" t="str">
        <f t="shared" si="126"/>
        <v/>
      </c>
      <c r="BO93" s="6" t="str">
        <f t="shared" si="127"/>
        <v/>
      </c>
      <c r="BP93" s="6" t="str">
        <f t="shared" si="128"/>
        <v/>
      </c>
      <c r="BQ93" s="6" t="str">
        <f t="shared" si="129"/>
        <v/>
      </c>
      <c r="BR93" s="6" t="str">
        <f t="shared" si="130"/>
        <v/>
      </c>
      <c r="BS93" s="6" t="str">
        <f t="shared" si="131"/>
        <v/>
      </c>
      <c r="BT93" s="6" t="str">
        <f t="shared" si="132"/>
        <v/>
      </c>
      <c r="BU93" s="6" t="str">
        <f t="shared" si="133"/>
        <v/>
      </c>
      <c r="BV93" s="6" t="str">
        <f t="shared" si="134"/>
        <v/>
      </c>
      <c r="BW93" s="6" t="str">
        <f t="shared" si="135"/>
        <v/>
      </c>
      <c r="BX93" s="6" t="str">
        <f t="shared" si="136"/>
        <v/>
      </c>
      <c r="BY93" s="6" t="str">
        <f t="shared" si="137"/>
        <v/>
      </c>
      <c r="BZ93" s="6" t="str">
        <f t="shared" si="138"/>
        <v/>
      </c>
      <c r="CA93" s="6" t="str">
        <f t="shared" si="139"/>
        <v/>
      </c>
      <c r="CB93" s="6" t="str">
        <f t="shared" si="140"/>
        <v/>
      </c>
      <c r="CC93" s="6" t="str">
        <f t="shared" si="141"/>
        <v/>
      </c>
      <c r="CD93" s="6" t="str">
        <f t="shared" si="142"/>
        <v/>
      </c>
      <c r="CE93" s="6" t="str">
        <f t="shared" si="143"/>
        <v/>
      </c>
      <c r="CF93" s="6" t="str">
        <f t="shared" si="144"/>
        <v/>
      </c>
      <c r="CG93" s="6" t="str">
        <f t="shared" si="145"/>
        <v/>
      </c>
      <c r="CH93" s="6" t="str">
        <f t="shared" si="146"/>
        <v/>
      </c>
      <c r="CI93" s="6" t="str">
        <f t="shared" si="147"/>
        <v/>
      </c>
      <c r="CJ93" s="6" t="str">
        <f t="shared" si="148"/>
        <v/>
      </c>
      <c r="CK93" s="6" t="str">
        <f t="shared" si="149"/>
        <v/>
      </c>
      <c r="CL93" s="6" t="str">
        <f t="shared" si="150"/>
        <v/>
      </c>
      <c r="CM93" s="6" t="str">
        <f t="shared" si="151"/>
        <v/>
      </c>
      <c r="CN93" s="6" t="str">
        <f t="shared" si="152"/>
        <v/>
      </c>
      <c r="CO93" s="6" t="str">
        <f t="shared" si="153"/>
        <v/>
      </c>
      <c r="CP93" s="6" t="str">
        <f t="shared" si="154"/>
        <v/>
      </c>
      <c r="CQ93" s="6" t="str">
        <f t="shared" si="155"/>
        <v/>
      </c>
      <c r="CR93" s="6" t="str">
        <f t="shared" si="156"/>
        <v/>
      </c>
      <c r="CS93" s="6" t="str">
        <f t="shared" si="157"/>
        <v/>
      </c>
      <c r="CT93" s="6" t="str">
        <f t="shared" si="158"/>
        <v/>
      </c>
      <c r="CU93" s="6" t="str">
        <f t="shared" si="159"/>
        <v/>
      </c>
      <c r="CV93" s="6" t="str">
        <f t="shared" si="160"/>
        <v/>
      </c>
      <c r="CW93" s="6" t="str">
        <f t="shared" si="161"/>
        <v/>
      </c>
      <c r="CX93" s="6" t="str">
        <f t="shared" si="162"/>
        <v/>
      </c>
      <c r="CY93" s="6" t="str">
        <f t="shared" si="163"/>
        <v/>
      </c>
      <c r="CZ93" s="6" t="str">
        <f t="shared" si="164"/>
        <v/>
      </c>
      <c r="DA93" s="6" t="str">
        <f t="shared" si="165"/>
        <v/>
      </c>
      <c r="DB93" s="6" t="str">
        <f t="shared" si="166"/>
        <v/>
      </c>
      <c r="DC93" s="6" t="str">
        <f t="shared" si="167"/>
        <v/>
      </c>
      <c r="DD93" s="6" t="str">
        <f t="shared" si="168"/>
        <v/>
      </c>
      <c r="DE93" s="6" t="str">
        <f t="shared" si="169"/>
        <v/>
      </c>
      <c r="DF93" s="6" t="str">
        <f t="shared" si="170"/>
        <v/>
      </c>
      <c r="DG93" s="6" t="str">
        <f t="shared" si="171"/>
        <v/>
      </c>
      <c r="DH93" s="6" t="str">
        <f t="shared" si="172"/>
        <v/>
      </c>
      <c r="DI93" s="6" t="str">
        <f t="shared" si="173"/>
        <v/>
      </c>
      <c r="DJ93" s="6" t="str">
        <f t="shared" si="174"/>
        <v/>
      </c>
      <c r="DK93" s="6" t="str">
        <f t="shared" si="175"/>
        <v/>
      </c>
      <c r="DL93" s="6" t="str">
        <f t="shared" si="176"/>
        <v/>
      </c>
      <c r="DM93" s="6" t="str">
        <f t="shared" si="177"/>
        <v/>
      </c>
      <c r="DN93" s="6" t="str">
        <f t="shared" si="178"/>
        <v/>
      </c>
      <c r="DO93" s="6" t="str">
        <f t="shared" si="179"/>
        <v/>
      </c>
      <c r="DP93" s="6" t="str">
        <f t="shared" si="180"/>
        <v/>
      </c>
      <c r="DQ93" s="6" t="str">
        <f t="shared" si="181"/>
        <v/>
      </c>
    </row>
    <row r="94" spans="1:121" x14ac:dyDescent="0.25">
      <c r="A94" s="9">
        <v>87</v>
      </c>
      <c r="B94" s="1"/>
      <c r="C94" s="1"/>
      <c r="D94" s="1"/>
      <c r="E94" s="1"/>
      <c r="F94" s="1"/>
      <c r="G94" s="1"/>
      <c r="H94" s="1"/>
      <c r="I94" s="1"/>
      <c r="J94" s="2" t="str">
        <f t="shared" si="91"/>
        <v/>
      </c>
      <c r="K94" s="3" t="str">
        <f t="shared" si="92"/>
        <v/>
      </c>
      <c r="L94" s="4" t="str">
        <f t="shared" si="93"/>
        <v/>
      </c>
      <c r="M94" s="4" t="str">
        <f t="shared" si="94"/>
        <v/>
      </c>
      <c r="N94" s="5" t="str">
        <f t="shared" si="95"/>
        <v/>
      </c>
      <c r="O94" s="6" t="str">
        <f>IF(J94="OK",(AX94*Forudsætninger!$B$7+BD94*Forudsætninger!$C$7+BJ94*Forudsætninger!$D$7+BP94*Forudsætninger!$E$7+BV94*Forudsætninger!$F$7+CB94*Forudsætninger!$G$7+CH94*Forudsætninger!$H$7+CN94*Forudsætninger!$I$7+CT94*Forudsætninger!$J$7+CZ94*Forudsætninger!$K$7+DF94*Forudsætninger!$L$7+DL94*Forudsætninger!$M$7)/SUM(Forudsætninger!$B$7:$M$7),"")</f>
        <v/>
      </c>
      <c r="P94" s="6" t="str">
        <f>IF(J94="OK",(AY94*Forudsætninger!$B$7+BE94*Forudsætninger!$C$7+BK94*Forudsætninger!$D$7+BQ94*Forudsætninger!$E$7+BW94*Forudsætninger!$F$7+CC94*Forudsætninger!$G$7+CI94*Forudsætninger!$H$7+CO94*Forudsætninger!$I$7+CU94*Forudsætninger!$J$7+DA94*Forudsætninger!$K$7+DG94*Forudsætninger!$L$7+DM94*Forudsætninger!$M$7)/SUM(Forudsætninger!$B$7:$M$7),"")</f>
        <v/>
      </c>
      <c r="Q94" s="6" t="str">
        <f>IF(J94="OK",(AZ94*Forudsætninger!$B$7+BF94*Forudsætninger!$C$7+BL94*Forudsætninger!$D$7+BR94*Forudsætninger!$E$7+BX94*Forudsætninger!$F$7+CD94*Forudsætninger!$G$7+CJ94*Forudsætninger!$H$7+CP94*Forudsætninger!$I$7+CV94*Forudsætninger!$J$7+DB94*Forudsætninger!$K$7+DH94*Forudsætninger!$L$7+DN94*Forudsætninger!$M$7)/SUM(Forudsætninger!$B$7:$M$7),"")</f>
        <v/>
      </c>
      <c r="R94" s="6" t="str">
        <f>IF(J94="OK",(BA94*Forudsætninger!$B$7+BG94*Forudsætninger!$C$7+BM94*Forudsætninger!$D$7+BS94*Forudsætninger!$E$7+BY94*Forudsætninger!$F$7+CE94*Forudsætninger!$G$7+CK94*Forudsætninger!$H$7+CQ94*Forudsætninger!$I$7+CW94*Forudsætninger!$J$7+DC94*Forudsætninger!$K$7+DI94*Forudsætninger!$L$7+DO94*Forudsætninger!$M$7)/SUM(Forudsætninger!$B$7:$M$7),"")</f>
        <v/>
      </c>
      <c r="S94" s="6" t="str">
        <f>IF(J94="OK",(BB94*Forudsætninger!$B$7+BH94*Forudsætninger!$C$7+BN94*Forudsætninger!$D$7+BT94*Forudsætninger!$E$7+BZ94*Forudsætninger!$F$7+CF94*Forudsætninger!$G$7+CL94*Forudsætninger!$H$7+CR94*Forudsætninger!$I$7+CX94*Forudsætninger!$J$7+DD94*Forudsætninger!$K$7+DJ94*Forudsætninger!$L$7+DP94*Forudsætninger!$M$7)/SUM(Forudsætninger!$B$7:$M$7),"")</f>
        <v/>
      </c>
      <c r="T94" s="6" t="str">
        <f>IF(J94="OK",(BC94*Forudsætninger!$B$7+BI94*Forudsætninger!$C$7+BO94*Forudsætninger!$D$7+BU94*Forudsætninger!$E$7+CA94*Forudsætninger!$F$7+CG94*Forudsætninger!$G$7+CM94*Forudsætninger!$H$7+CS94*Forudsætninger!$I$7+CY94*Forudsætninger!$J$7+DE94*Forudsætninger!$K$7+DK94*Forudsætninger!$L$7+DQ94*Forudsætninger!$M$7)/SUM(Forudsætninger!$B$7:$M$7),"")</f>
        <v/>
      </c>
      <c r="U94" s="7" t="str">
        <f>IF(AND(K94="OK",J94="OK"),(O94*3+P94*2+Q94-R94-S94*2-T94*3)*I94*SUM(Forudsætninger!$B$7:$M$7),"")</f>
        <v/>
      </c>
      <c r="V94" s="49" t="str">
        <f t="shared" si="96"/>
        <v/>
      </c>
      <c r="W94" s="49" t="str">
        <f t="shared" si="97"/>
        <v/>
      </c>
      <c r="X94" s="49" t="str">
        <f t="shared" si="98"/>
        <v/>
      </c>
      <c r="Y94" s="49" t="str">
        <f t="shared" si="99"/>
        <v/>
      </c>
      <c r="Z94" s="49" t="str">
        <f t="shared" si="100"/>
        <v/>
      </c>
      <c r="AA94" s="49" t="str">
        <f t="shared" si="101"/>
        <v/>
      </c>
      <c r="AB94" s="49" t="str">
        <f t="shared" si="102"/>
        <v/>
      </c>
      <c r="AC94" s="49" t="str">
        <f t="shared" si="103"/>
        <v/>
      </c>
      <c r="AD94" s="49" t="str">
        <f t="shared" si="104"/>
        <v/>
      </c>
      <c r="AE94" s="49" t="str">
        <f t="shared" si="105"/>
        <v/>
      </c>
      <c r="AF94" s="49" t="str">
        <f t="shared" si="106"/>
        <v/>
      </c>
      <c r="AG94" s="49" t="str">
        <f t="shared" si="107"/>
        <v/>
      </c>
      <c r="AJ94" s="18">
        <f t="shared" si="108"/>
        <v>0</v>
      </c>
      <c r="AK94" s="18">
        <f t="shared" si="109"/>
        <v>0</v>
      </c>
      <c r="AL94" s="18" t="str">
        <f>IF($J94="OK",$AJ94+$AK94-5.5993*($G94*Forudsætninger!B91+$H94*Forudsætninger!B92)/3600,"")</f>
        <v/>
      </c>
      <c r="AM94" s="18" t="str">
        <f>IF($J94="OK",$AJ94+$AK94-5.5993*($G94*Forudsætninger!C91+$H94*Forudsætninger!C92)/3600,"")</f>
        <v/>
      </c>
      <c r="AN94" s="18" t="str">
        <f>IF($J94="OK",$AJ94+$AK94-5.5993*($G94*Forudsætninger!D91+$H94*Forudsætninger!D92)/3600,"")</f>
        <v/>
      </c>
      <c r="AO94" s="18" t="str">
        <f>IF($J94="OK",$AJ94+$AK94-5.5993*($G94*Forudsætninger!E91+$H94*Forudsætninger!E92)/3600,"")</f>
        <v/>
      </c>
      <c r="AP94" s="18" t="str">
        <f>IF($J94="OK",$AJ94+$AK94-5.5993*($G94*Forudsætninger!F91+$H94*Forudsætninger!F92)/3600,"")</f>
        <v/>
      </c>
      <c r="AQ94" s="18" t="str">
        <f>IF($J94="OK",$AJ94+$AK94-5.5993*($G94*Forudsætninger!G91+$H94*Forudsætninger!G92)/3600,"")</f>
        <v/>
      </c>
      <c r="AR94" s="18" t="str">
        <f>IF($J94="OK",$AJ94+$AK94-5.5993*($G94*Forudsætninger!H91+$H94*Forudsætninger!H92)/3600,"")</f>
        <v/>
      </c>
      <c r="AS94" s="18" t="str">
        <f>IF($J94="OK",$AJ94+$AK94-5.5993*($G94*Forudsætninger!I91+$H94*Forudsætninger!I92)/3600,"")</f>
        <v/>
      </c>
      <c r="AT94" s="18" t="str">
        <f>IF($J94="OK",$AJ94+$AK94-5.5993*($G94*Forudsætninger!J91+$H94*Forudsætninger!J92)/3600,"")</f>
        <v/>
      </c>
      <c r="AU94" s="18" t="str">
        <f>IF($J94="OK",$AJ94+$AK94-5.5993*($G94*Forudsætninger!K91+$H94*Forudsætninger!K92)/3600,"")</f>
        <v/>
      </c>
      <c r="AV94" s="18" t="str">
        <f>IF($J94="OK",$AJ94+$AK94-5.5993*($G94*Forudsætninger!L91+$H94*Forudsætninger!L92)/3600,"")</f>
        <v/>
      </c>
      <c r="AW94" s="18" t="str">
        <f>IF($J94="OK",$AJ94+$AK94-5.5993*($G94*Forudsætninger!M91+$H94*Forudsætninger!M92)/3600,"")</f>
        <v/>
      </c>
      <c r="AX94" s="6" t="str">
        <f t="shared" si="110"/>
        <v/>
      </c>
      <c r="AY94" s="6" t="str">
        <f t="shared" si="111"/>
        <v/>
      </c>
      <c r="AZ94" s="6" t="str">
        <f t="shared" si="112"/>
        <v/>
      </c>
      <c r="BA94" s="6" t="str">
        <f t="shared" si="113"/>
        <v/>
      </c>
      <c r="BB94" s="6" t="str">
        <f t="shared" si="114"/>
        <v/>
      </c>
      <c r="BC94" s="6" t="str">
        <f t="shared" si="115"/>
        <v/>
      </c>
      <c r="BD94" s="6" t="str">
        <f t="shared" si="116"/>
        <v/>
      </c>
      <c r="BE94" s="6" t="str">
        <f t="shared" si="117"/>
        <v/>
      </c>
      <c r="BF94" s="6" t="str">
        <f t="shared" si="118"/>
        <v/>
      </c>
      <c r="BG94" s="6" t="str">
        <f t="shared" si="119"/>
        <v/>
      </c>
      <c r="BH94" s="6" t="str">
        <f t="shared" si="120"/>
        <v/>
      </c>
      <c r="BI94" s="6" t="str">
        <f t="shared" si="121"/>
        <v/>
      </c>
      <c r="BJ94" s="6" t="str">
        <f t="shared" si="122"/>
        <v/>
      </c>
      <c r="BK94" s="6" t="str">
        <f t="shared" si="123"/>
        <v/>
      </c>
      <c r="BL94" s="6" t="str">
        <f t="shared" si="124"/>
        <v/>
      </c>
      <c r="BM94" s="6" t="str">
        <f t="shared" si="125"/>
        <v/>
      </c>
      <c r="BN94" s="6" t="str">
        <f t="shared" si="126"/>
        <v/>
      </c>
      <c r="BO94" s="6" t="str">
        <f t="shared" si="127"/>
        <v/>
      </c>
      <c r="BP94" s="6" t="str">
        <f t="shared" si="128"/>
        <v/>
      </c>
      <c r="BQ94" s="6" t="str">
        <f t="shared" si="129"/>
        <v/>
      </c>
      <c r="BR94" s="6" t="str">
        <f t="shared" si="130"/>
        <v/>
      </c>
      <c r="BS94" s="6" t="str">
        <f t="shared" si="131"/>
        <v/>
      </c>
      <c r="BT94" s="6" t="str">
        <f t="shared" si="132"/>
        <v/>
      </c>
      <c r="BU94" s="6" t="str">
        <f t="shared" si="133"/>
        <v/>
      </c>
      <c r="BV94" s="6" t="str">
        <f t="shared" si="134"/>
        <v/>
      </c>
      <c r="BW94" s="6" t="str">
        <f t="shared" si="135"/>
        <v/>
      </c>
      <c r="BX94" s="6" t="str">
        <f t="shared" si="136"/>
        <v/>
      </c>
      <c r="BY94" s="6" t="str">
        <f t="shared" si="137"/>
        <v/>
      </c>
      <c r="BZ94" s="6" t="str">
        <f t="shared" si="138"/>
        <v/>
      </c>
      <c r="CA94" s="6" t="str">
        <f t="shared" si="139"/>
        <v/>
      </c>
      <c r="CB94" s="6" t="str">
        <f t="shared" si="140"/>
        <v/>
      </c>
      <c r="CC94" s="6" t="str">
        <f t="shared" si="141"/>
        <v/>
      </c>
      <c r="CD94" s="6" t="str">
        <f t="shared" si="142"/>
        <v/>
      </c>
      <c r="CE94" s="6" t="str">
        <f t="shared" si="143"/>
        <v/>
      </c>
      <c r="CF94" s="6" t="str">
        <f t="shared" si="144"/>
        <v/>
      </c>
      <c r="CG94" s="6" t="str">
        <f t="shared" si="145"/>
        <v/>
      </c>
      <c r="CH94" s="6" t="str">
        <f t="shared" si="146"/>
        <v/>
      </c>
      <c r="CI94" s="6" t="str">
        <f t="shared" si="147"/>
        <v/>
      </c>
      <c r="CJ94" s="6" t="str">
        <f t="shared" si="148"/>
        <v/>
      </c>
      <c r="CK94" s="6" t="str">
        <f t="shared" si="149"/>
        <v/>
      </c>
      <c r="CL94" s="6" t="str">
        <f t="shared" si="150"/>
        <v/>
      </c>
      <c r="CM94" s="6" t="str">
        <f t="shared" si="151"/>
        <v/>
      </c>
      <c r="CN94" s="6" t="str">
        <f t="shared" si="152"/>
        <v/>
      </c>
      <c r="CO94" s="6" t="str">
        <f t="shared" si="153"/>
        <v/>
      </c>
      <c r="CP94" s="6" t="str">
        <f t="shared" si="154"/>
        <v/>
      </c>
      <c r="CQ94" s="6" t="str">
        <f t="shared" si="155"/>
        <v/>
      </c>
      <c r="CR94" s="6" t="str">
        <f t="shared" si="156"/>
        <v/>
      </c>
      <c r="CS94" s="6" t="str">
        <f t="shared" si="157"/>
        <v/>
      </c>
      <c r="CT94" s="6" t="str">
        <f t="shared" si="158"/>
        <v/>
      </c>
      <c r="CU94" s="6" t="str">
        <f t="shared" si="159"/>
        <v/>
      </c>
      <c r="CV94" s="6" t="str">
        <f t="shared" si="160"/>
        <v/>
      </c>
      <c r="CW94" s="6" t="str">
        <f t="shared" si="161"/>
        <v/>
      </c>
      <c r="CX94" s="6" t="str">
        <f t="shared" si="162"/>
        <v/>
      </c>
      <c r="CY94" s="6" t="str">
        <f t="shared" si="163"/>
        <v/>
      </c>
      <c r="CZ94" s="6" t="str">
        <f t="shared" si="164"/>
        <v/>
      </c>
      <c r="DA94" s="6" t="str">
        <f t="shared" si="165"/>
        <v/>
      </c>
      <c r="DB94" s="6" t="str">
        <f t="shared" si="166"/>
        <v/>
      </c>
      <c r="DC94" s="6" t="str">
        <f t="shared" si="167"/>
        <v/>
      </c>
      <c r="DD94" s="6" t="str">
        <f t="shared" si="168"/>
        <v/>
      </c>
      <c r="DE94" s="6" t="str">
        <f t="shared" si="169"/>
        <v/>
      </c>
      <c r="DF94" s="6" t="str">
        <f t="shared" si="170"/>
        <v/>
      </c>
      <c r="DG94" s="6" t="str">
        <f t="shared" si="171"/>
        <v/>
      </c>
      <c r="DH94" s="6" t="str">
        <f t="shared" si="172"/>
        <v/>
      </c>
      <c r="DI94" s="6" t="str">
        <f t="shared" si="173"/>
        <v/>
      </c>
      <c r="DJ94" s="6" t="str">
        <f t="shared" si="174"/>
        <v/>
      </c>
      <c r="DK94" s="6" t="str">
        <f t="shared" si="175"/>
        <v/>
      </c>
      <c r="DL94" s="6" t="str">
        <f t="shared" si="176"/>
        <v/>
      </c>
      <c r="DM94" s="6" t="str">
        <f t="shared" si="177"/>
        <v/>
      </c>
      <c r="DN94" s="6" t="str">
        <f t="shared" si="178"/>
        <v/>
      </c>
      <c r="DO94" s="6" t="str">
        <f t="shared" si="179"/>
        <v/>
      </c>
      <c r="DP94" s="6" t="str">
        <f t="shared" si="180"/>
        <v/>
      </c>
      <c r="DQ94" s="6" t="str">
        <f t="shared" si="181"/>
        <v/>
      </c>
    </row>
    <row r="95" spans="1:121" x14ac:dyDescent="0.25">
      <c r="A95" s="9">
        <v>88</v>
      </c>
      <c r="B95" s="1"/>
      <c r="C95" s="1"/>
      <c r="D95" s="1"/>
      <c r="E95" s="1"/>
      <c r="F95" s="1"/>
      <c r="G95" s="1"/>
      <c r="H95" s="1"/>
      <c r="I95" s="1"/>
      <c r="J95" s="2" t="str">
        <f t="shared" si="91"/>
        <v/>
      </c>
      <c r="K95" s="3" t="str">
        <f t="shared" si="92"/>
        <v/>
      </c>
      <c r="L95" s="4" t="str">
        <f t="shared" si="93"/>
        <v/>
      </c>
      <c r="M95" s="4" t="str">
        <f t="shared" si="94"/>
        <v/>
      </c>
      <c r="N95" s="5" t="str">
        <f t="shared" si="95"/>
        <v/>
      </c>
      <c r="O95" s="6" t="str">
        <f>IF(J95="OK",(AX95*Forudsætninger!$B$7+BD95*Forudsætninger!$C$7+BJ95*Forudsætninger!$D$7+BP95*Forudsætninger!$E$7+BV95*Forudsætninger!$F$7+CB95*Forudsætninger!$G$7+CH95*Forudsætninger!$H$7+CN95*Forudsætninger!$I$7+CT95*Forudsætninger!$J$7+CZ95*Forudsætninger!$K$7+DF95*Forudsætninger!$L$7+DL95*Forudsætninger!$M$7)/SUM(Forudsætninger!$B$7:$M$7),"")</f>
        <v/>
      </c>
      <c r="P95" s="6" t="str">
        <f>IF(J95="OK",(AY95*Forudsætninger!$B$7+BE95*Forudsætninger!$C$7+BK95*Forudsætninger!$D$7+BQ95*Forudsætninger!$E$7+BW95*Forudsætninger!$F$7+CC95*Forudsætninger!$G$7+CI95*Forudsætninger!$H$7+CO95*Forudsætninger!$I$7+CU95*Forudsætninger!$J$7+DA95*Forudsætninger!$K$7+DG95*Forudsætninger!$L$7+DM95*Forudsætninger!$M$7)/SUM(Forudsætninger!$B$7:$M$7),"")</f>
        <v/>
      </c>
      <c r="Q95" s="6" t="str">
        <f>IF(J95="OK",(AZ95*Forudsætninger!$B$7+BF95*Forudsætninger!$C$7+BL95*Forudsætninger!$D$7+BR95*Forudsætninger!$E$7+BX95*Forudsætninger!$F$7+CD95*Forudsætninger!$G$7+CJ95*Forudsætninger!$H$7+CP95*Forudsætninger!$I$7+CV95*Forudsætninger!$J$7+DB95*Forudsætninger!$K$7+DH95*Forudsætninger!$L$7+DN95*Forudsætninger!$M$7)/SUM(Forudsætninger!$B$7:$M$7),"")</f>
        <v/>
      </c>
      <c r="R95" s="6" t="str">
        <f>IF(J95="OK",(BA95*Forudsætninger!$B$7+BG95*Forudsætninger!$C$7+BM95*Forudsætninger!$D$7+BS95*Forudsætninger!$E$7+BY95*Forudsætninger!$F$7+CE95*Forudsætninger!$G$7+CK95*Forudsætninger!$H$7+CQ95*Forudsætninger!$I$7+CW95*Forudsætninger!$J$7+DC95*Forudsætninger!$K$7+DI95*Forudsætninger!$L$7+DO95*Forudsætninger!$M$7)/SUM(Forudsætninger!$B$7:$M$7),"")</f>
        <v/>
      </c>
      <c r="S95" s="6" t="str">
        <f>IF(J95="OK",(BB95*Forudsætninger!$B$7+BH95*Forudsætninger!$C$7+BN95*Forudsætninger!$D$7+BT95*Forudsætninger!$E$7+BZ95*Forudsætninger!$F$7+CF95*Forudsætninger!$G$7+CL95*Forudsætninger!$H$7+CR95*Forudsætninger!$I$7+CX95*Forudsætninger!$J$7+DD95*Forudsætninger!$K$7+DJ95*Forudsætninger!$L$7+DP95*Forudsætninger!$M$7)/SUM(Forudsætninger!$B$7:$M$7),"")</f>
        <v/>
      </c>
      <c r="T95" s="6" t="str">
        <f>IF(J95="OK",(BC95*Forudsætninger!$B$7+BI95*Forudsætninger!$C$7+BO95*Forudsætninger!$D$7+BU95*Forudsætninger!$E$7+CA95*Forudsætninger!$F$7+CG95*Forudsætninger!$G$7+CM95*Forudsætninger!$H$7+CS95*Forudsætninger!$I$7+CY95*Forudsætninger!$J$7+DE95*Forudsætninger!$K$7+DK95*Forudsætninger!$L$7+DQ95*Forudsætninger!$M$7)/SUM(Forudsætninger!$B$7:$M$7),"")</f>
        <v/>
      </c>
      <c r="U95" s="7" t="str">
        <f>IF(AND(K95="OK",J95="OK"),(O95*3+P95*2+Q95-R95-S95*2-T95*3)*I95*SUM(Forudsætninger!$B$7:$M$7),"")</f>
        <v/>
      </c>
      <c r="V95" s="49" t="str">
        <f t="shared" si="96"/>
        <v/>
      </c>
      <c r="W95" s="49" t="str">
        <f t="shared" si="97"/>
        <v/>
      </c>
      <c r="X95" s="49" t="str">
        <f t="shared" si="98"/>
        <v/>
      </c>
      <c r="Y95" s="49" t="str">
        <f t="shared" si="99"/>
        <v/>
      </c>
      <c r="Z95" s="49" t="str">
        <f t="shared" si="100"/>
        <v/>
      </c>
      <c r="AA95" s="49" t="str">
        <f t="shared" si="101"/>
        <v/>
      </c>
      <c r="AB95" s="49" t="str">
        <f t="shared" si="102"/>
        <v/>
      </c>
      <c r="AC95" s="49" t="str">
        <f t="shared" si="103"/>
        <v/>
      </c>
      <c r="AD95" s="49" t="str">
        <f t="shared" si="104"/>
        <v/>
      </c>
      <c r="AE95" s="49" t="str">
        <f t="shared" si="105"/>
        <v/>
      </c>
      <c r="AF95" s="49" t="str">
        <f t="shared" si="106"/>
        <v/>
      </c>
      <c r="AG95" s="49" t="str">
        <f t="shared" si="107"/>
        <v/>
      </c>
      <c r="AJ95" s="18">
        <f t="shared" si="108"/>
        <v>0</v>
      </c>
      <c r="AK95" s="18">
        <f t="shared" si="109"/>
        <v>0</v>
      </c>
      <c r="AL95" s="18" t="str">
        <f>IF($J95="OK",$AJ95+$AK95-5.5993*($G95*Forudsætninger!B92+$H95*Forudsætninger!B93)/3600,"")</f>
        <v/>
      </c>
      <c r="AM95" s="18" t="str">
        <f>IF($J95="OK",$AJ95+$AK95-5.5993*($G95*Forudsætninger!C92+$H95*Forudsætninger!C93)/3600,"")</f>
        <v/>
      </c>
      <c r="AN95" s="18" t="str">
        <f>IF($J95="OK",$AJ95+$AK95-5.5993*($G95*Forudsætninger!D92+$H95*Forudsætninger!D93)/3600,"")</f>
        <v/>
      </c>
      <c r="AO95" s="18" t="str">
        <f>IF($J95="OK",$AJ95+$AK95-5.5993*($G95*Forudsætninger!E92+$H95*Forudsætninger!E93)/3600,"")</f>
        <v/>
      </c>
      <c r="AP95" s="18" t="str">
        <f>IF($J95="OK",$AJ95+$AK95-5.5993*($G95*Forudsætninger!F92+$H95*Forudsætninger!F93)/3600,"")</f>
        <v/>
      </c>
      <c r="AQ95" s="18" t="str">
        <f>IF($J95="OK",$AJ95+$AK95-5.5993*($G95*Forudsætninger!G92+$H95*Forudsætninger!G93)/3600,"")</f>
        <v/>
      </c>
      <c r="AR95" s="18" t="str">
        <f>IF($J95="OK",$AJ95+$AK95-5.5993*($G95*Forudsætninger!H92+$H95*Forudsætninger!H93)/3600,"")</f>
        <v/>
      </c>
      <c r="AS95" s="18" t="str">
        <f>IF($J95="OK",$AJ95+$AK95-5.5993*($G95*Forudsætninger!I92+$H95*Forudsætninger!I93)/3600,"")</f>
        <v/>
      </c>
      <c r="AT95" s="18" t="str">
        <f>IF($J95="OK",$AJ95+$AK95-5.5993*($G95*Forudsætninger!J92+$H95*Forudsætninger!J93)/3600,"")</f>
        <v/>
      </c>
      <c r="AU95" s="18" t="str">
        <f>IF($J95="OK",$AJ95+$AK95-5.5993*($G95*Forudsætninger!K92+$H95*Forudsætninger!K93)/3600,"")</f>
        <v/>
      </c>
      <c r="AV95" s="18" t="str">
        <f>IF($J95="OK",$AJ95+$AK95-5.5993*($G95*Forudsætninger!L92+$H95*Forudsætninger!L93)/3600,"")</f>
        <v/>
      </c>
      <c r="AW95" s="18" t="str">
        <f>IF($J95="OK",$AJ95+$AK95-5.5993*($G95*Forudsætninger!M92+$H95*Forudsætninger!M93)/3600,"")</f>
        <v/>
      </c>
      <c r="AX95" s="6" t="str">
        <f t="shared" si="110"/>
        <v/>
      </c>
      <c r="AY95" s="6" t="str">
        <f t="shared" si="111"/>
        <v/>
      </c>
      <c r="AZ95" s="6" t="str">
        <f t="shared" si="112"/>
        <v/>
      </c>
      <c r="BA95" s="6" t="str">
        <f t="shared" si="113"/>
        <v/>
      </c>
      <c r="BB95" s="6" t="str">
        <f t="shared" si="114"/>
        <v/>
      </c>
      <c r="BC95" s="6" t="str">
        <f t="shared" si="115"/>
        <v/>
      </c>
      <c r="BD95" s="6" t="str">
        <f t="shared" si="116"/>
        <v/>
      </c>
      <c r="BE95" s="6" t="str">
        <f t="shared" si="117"/>
        <v/>
      </c>
      <c r="BF95" s="6" t="str">
        <f t="shared" si="118"/>
        <v/>
      </c>
      <c r="BG95" s="6" t="str">
        <f t="shared" si="119"/>
        <v/>
      </c>
      <c r="BH95" s="6" t="str">
        <f t="shared" si="120"/>
        <v/>
      </c>
      <c r="BI95" s="6" t="str">
        <f t="shared" si="121"/>
        <v/>
      </c>
      <c r="BJ95" s="6" t="str">
        <f t="shared" si="122"/>
        <v/>
      </c>
      <c r="BK95" s="6" t="str">
        <f t="shared" si="123"/>
        <v/>
      </c>
      <c r="BL95" s="6" t="str">
        <f t="shared" si="124"/>
        <v/>
      </c>
      <c r="BM95" s="6" t="str">
        <f t="shared" si="125"/>
        <v/>
      </c>
      <c r="BN95" s="6" t="str">
        <f t="shared" si="126"/>
        <v/>
      </c>
      <c r="BO95" s="6" t="str">
        <f t="shared" si="127"/>
        <v/>
      </c>
      <c r="BP95" s="6" t="str">
        <f t="shared" si="128"/>
        <v/>
      </c>
      <c r="BQ95" s="6" t="str">
        <f t="shared" si="129"/>
        <v/>
      </c>
      <c r="BR95" s="6" t="str">
        <f t="shared" si="130"/>
        <v/>
      </c>
      <c r="BS95" s="6" t="str">
        <f t="shared" si="131"/>
        <v/>
      </c>
      <c r="BT95" s="6" t="str">
        <f t="shared" si="132"/>
        <v/>
      </c>
      <c r="BU95" s="6" t="str">
        <f t="shared" si="133"/>
        <v/>
      </c>
      <c r="BV95" s="6" t="str">
        <f t="shared" si="134"/>
        <v/>
      </c>
      <c r="BW95" s="6" t="str">
        <f t="shared" si="135"/>
        <v/>
      </c>
      <c r="BX95" s="6" t="str">
        <f t="shared" si="136"/>
        <v/>
      </c>
      <c r="BY95" s="6" t="str">
        <f t="shared" si="137"/>
        <v/>
      </c>
      <c r="BZ95" s="6" t="str">
        <f t="shared" si="138"/>
        <v/>
      </c>
      <c r="CA95" s="6" t="str">
        <f t="shared" si="139"/>
        <v/>
      </c>
      <c r="CB95" s="6" t="str">
        <f t="shared" si="140"/>
        <v/>
      </c>
      <c r="CC95" s="6" t="str">
        <f t="shared" si="141"/>
        <v/>
      </c>
      <c r="CD95" s="6" t="str">
        <f t="shared" si="142"/>
        <v/>
      </c>
      <c r="CE95" s="6" t="str">
        <f t="shared" si="143"/>
        <v/>
      </c>
      <c r="CF95" s="6" t="str">
        <f t="shared" si="144"/>
        <v/>
      </c>
      <c r="CG95" s="6" t="str">
        <f t="shared" si="145"/>
        <v/>
      </c>
      <c r="CH95" s="6" t="str">
        <f t="shared" si="146"/>
        <v/>
      </c>
      <c r="CI95" s="6" t="str">
        <f t="shared" si="147"/>
        <v/>
      </c>
      <c r="CJ95" s="6" t="str">
        <f t="shared" si="148"/>
        <v/>
      </c>
      <c r="CK95" s="6" t="str">
        <f t="shared" si="149"/>
        <v/>
      </c>
      <c r="CL95" s="6" t="str">
        <f t="shared" si="150"/>
        <v/>
      </c>
      <c r="CM95" s="6" t="str">
        <f t="shared" si="151"/>
        <v/>
      </c>
      <c r="CN95" s="6" t="str">
        <f t="shared" si="152"/>
        <v/>
      </c>
      <c r="CO95" s="6" t="str">
        <f t="shared" si="153"/>
        <v/>
      </c>
      <c r="CP95" s="6" t="str">
        <f t="shared" si="154"/>
        <v/>
      </c>
      <c r="CQ95" s="6" t="str">
        <f t="shared" si="155"/>
        <v/>
      </c>
      <c r="CR95" s="6" t="str">
        <f t="shared" si="156"/>
        <v/>
      </c>
      <c r="CS95" s="6" t="str">
        <f t="shared" si="157"/>
        <v/>
      </c>
      <c r="CT95" s="6" t="str">
        <f t="shared" si="158"/>
        <v/>
      </c>
      <c r="CU95" s="6" t="str">
        <f t="shared" si="159"/>
        <v/>
      </c>
      <c r="CV95" s="6" t="str">
        <f t="shared" si="160"/>
        <v/>
      </c>
      <c r="CW95" s="6" t="str">
        <f t="shared" si="161"/>
        <v/>
      </c>
      <c r="CX95" s="6" t="str">
        <f t="shared" si="162"/>
        <v/>
      </c>
      <c r="CY95" s="6" t="str">
        <f t="shared" si="163"/>
        <v/>
      </c>
      <c r="CZ95" s="6" t="str">
        <f t="shared" si="164"/>
        <v/>
      </c>
      <c r="DA95" s="6" t="str">
        <f t="shared" si="165"/>
        <v/>
      </c>
      <c r="DB95" s="6" t="str">
        <f t="shared" si="166"/>
        <v/>
      </c>
      <c r="DC95" s="6" t="str">
        <f t="shared" si="167"/>
        <v/>
      </c>
      <c r="DD95" s="6" t="str">
        <f t="shared" si="168"/>
        <v/>
      </c>
      <c r="DE95" s="6" t="str">
        <f t="shared" si="169"/>
        <v/>
      </c>
      <c r="DF95" s="6" t="str">
        <f t="shared" si="170"/>
        <v/>
      </c>
      <c r="DG95" s="6" t="str">
        <f t="shared" si="171"/>
        <v/>
      </c>
      <c r="DH95" s="6" t="str">
        <f t="shared" si="172"/>
        <v/>
      </c>
      <c r="DI95" s="6" t="str">
        <f t="shared" si="173"/>
        <v/>
      </c>
      <c r="DJ95" s="6" t="str">
        <f t="shared" si="174"/>
        <v/>
      </c>
      <c r="DK95" s="6" t="str">
        <f t="shared" si="175"/>
        <v/>
      </c>
      <c r="DL95" s="6" t="str">
        <f t="shared" si="176"/>
        <v/>
      </c>
      <c r="DM95" s="6" t="str">
        <f t="shared" si="177"/>
        <v/>
      </c>
      <c r="DN95" s="6" t="str">
        <f t="shared" si="178"/>
        <v/>
      </c>
      <c r="DO95" s="6" t="str">
        <f t="shared" si="179"/>
        <v/>
      </c>
      <c r="DP95" s="6" t="str">
        <f t="shared" si="180"/>
        <v/>
      </c>
      <c r="DQ95" s="6" t="str">
        <f t="shared" si="181"/>
        <v/>
      </c>
    </row>
    <row r="96" spans="1:121" x14ac:dyDescent="0.25">
      <c r="A96" s="9">
        <v>89</v>
      </c>
      <c r="B96" s="1"/>
      <c r="C96" s="1"/>
      <c r="D96" s="1"/>
      <c r="E96" s="1"/>
      <c r="F96" s="1"/>
      <c r="G96" s="1"/>
      <c r="H96" s="1"/>
      <c r="I96" s="1"/>
      <c r="J96" s="2" t="str">
        <f t="shared" si="91"/>
        <v/>
      </c>
      <c r="K96" s="3" t="str">
        <f t="shared" si="92"/>
        <v/>
      </c>
      <c r="L96" s="4" t="str">
        <f t="shared" si="93"/>
        <v/>
      </c>
      <c r="M96" s="4" t="str">
        <f t="shared" si="94"/>
        <v/>
      </c>
      <c r="N96" s="5" t="str">
        <f t="shared" si="95"/>
        <v/>
      </c>
      <c r="O96" s="6" t="str">
        <f>IF(J96="OK",(AX96*Forudsætninger!$B$7+BD96*Forudsætninger!$C$7+BJ96*Forudsætninger!$D$7+BP96*Forudsætninger!$E$7+BV96*Forudsætninger!$F$7+CB96*Forudsætninger!$G$7+CH96*Forudsætninger!$H$7+CN96*Forudsætninger!$I$7+CT96*Forudsætninger!$J$7+CZ96*Forudsætninger!$K$7+DF96*Forudsætninger!$L$7+DL96*Forudsætninger!$M$7)/SUM(Forudsætninger!$B$7:$M$7),"")</f>
        <v/>
      </c>
      <c r="P96" s="6" t="str">
        <f>IF(J96="OK",(AY96*Forudsætninger!$B$7+BE96*Forudsætninger!$C$7+BK96*Forudsætninger!$D$7+BQ96*Forudsætninger!$E$7+BW96*Forudsætninger!$F$7+CC96*Forudsætninger!$G$7+CI96*Forudsætninger!$H$7+CO96*Forudsætninger!$I$7+CU96*Forudsætninger!$J$7+DA96*Forudsætninger!$K$7+DG96*Forudsætninger!$L$7+DM96*Forudsætninger!$M$7)/SUM(Forudsætninger!$B$7:$M$7),"")</f>
        <v/>
      </c>
      <c r="Q96" s="6" t="str">
        <f>IF(J96="OK",(AZ96*Forudsætninger!$B$7+BF96*Forudsætninger!$C$7+BL96*Forudsætninger!$D$7+BR96*Forudsætninger!$E$7+BX96*Forudsætninger!$F$7+CD96*Forudsætninger!$G$7+CJ96*Forudsætninger!$H$7+CP96*Forudsætninger!$I$7+CV96*Forudsætninger!$J$7+DB96*Forudsætninger!$K$7+DH96*Forudsætninger!$L$7+DN96*Forudsætninger!$M$7)/SUM(Forudsætninger!$B$7:$M$7),"")</f>
        <v/>
      </c>
      <c r="R96" s="6" t="str">
        <f>IF(J96="OK",(BA96*Forudsætninger!$B$7+BG96*Forudsætninger!$C$7+BM96*Forudsætninger!$D$7+BS96*Forudsætninger!$E$7+BY96*Forudsætninger!$F$7+CE96*Forudsætninger!$G$7+CK96*Forudsætninger!$H$7+CQ96*Forudsætninger!$I$7+CW96*Forudsætninger!$J$7+DC96*Forudsætninger!$K$7+DI96*Forudsætninger!$L$7+DO96*Forudsætninger!$M$7)/SUM(Forudsætninger!$B$7:$M$7),"")</f>
        <v/>
      </c>
      <c r="S96" s="6" t="str">
        <f>IF(J96="OK",(BB96*Forudsætninger!$B$7+BH96*Forudsætninger!$C$7+BN96*Forudsætninger!$D$7+BT96*Forudsætninger!$E$7+BZ96*Forudsætninger!$F$7+CF96*Forudsætninger!$G$7+CL96*Forudsætninger!$H$7+CR96*Forudsætninger!$I$7+CX96*Forudsætninger!$J$7+DD96*Forudsætninger!$K$7+DJ96*Forudsætninger!$L$7+DP96*Forudsætninger!$M$7)/SUM(Forudsætninger!$B$7:$M$7),"")</f>
        <v/>
      </c>
      <c r="T96" s="6" t="str">
        <f>IF(J96="OK",(BC96*Forudsætninger!$B$7+BI96*Forudsætninger!$C$7+BO96*Forudsætninger!$D$7+BU96*Forudsætninger!$E$7+CA96*Forudsætninger!$F$7+CG96*Forudsætninger!$G$7+CM96*Forudsætninger!$H$7+CS96*Forudsætninger!$I$7+CY96*Forudsætninger!$J$7+DE96*Forudsætninger!$K$7+DK96*Forudsætninger!$L$7+DQ96*Forudsætninger!$M$7)/SUM(Forudsætninger!$B$7:$M$7),"")</f>
        <v/>
      </c>
      <c r="U96" s="7" t="str">
        <f>IF(AND(K96="OK",J96="OK"),(O96*3+P96*2+Q96-R96-S96*2-T96*3)*I96*SUM(Forudsætninger!$B$7:$M$7),"")</f>
        <v/>
      </c>
      <c r="V96" s="49" t="str">
        <f t="shared" si="96"/>
        <v/>
      </c>
      <c r="W96" s="49" t="str">
        <f t="shared" si="97"/>
        <v/>
      </c>
      <c r="X96" s="49" t="str">
        <f t="shared" si="98"/>
        <v/>
      </c>
      <c r="Y96" s="49" t="str">
        <f t="shared" si="99"/>
        <v/>
      </c>
      <c r="Z96" s="49" t="str">
        <f t="shared" si="100"/>
        <v/>
      </c>
      <c r="AA96" s="49" t="str">
        <f t="shared" si="101"/>
        <v/>
      </c>
      <c r="AB96" s="49" t="str">
        <f t="shared" si="102"/>
        <v/>
      </c>
      <c r="AC96" s="49" t="str">
        <f t="shared" si="103"/>
        <v/>
      </c>
      <c r="AD96" s="49" t="str">
        <f t="shared" si="104"/>
        <v/>
      </c>
      <c r="AE96" s="49" t="str">
        <f t="shared" si="105"/>
        <v/>
      </c>
      <c r="AF96" s="49" t="str">
        <f t="shared" si="106"/>
        <v/>
      </c>
      <c r="AG96" s="49" t="str">
        <f t="shared" si="107"/>
        <v/>
      </c>
      <c r="AJ96" s="18">
        <f t="shared" si="108"/>
        <v>0</v>
      </c>
      <c r="AK96" s="18">
        <f t="shared" si="109"/>
        <v>0</v>
      </c>
      <c r="AL96" s="18" t="str">
        <f>IF($J96="OK",$AJ96+$AK96-5.5993*($G96*Forudsætninger!B93+$H96*Forudsætninger!B94)/3600,"")</f>
        <v/>
      </c>
      <c r="AM96" s="18" t="str">
        <f>IF($J96="OK",$AJ96+$AK96-5.5993*($G96*Forudsætninger!C93+$H96*Forudsætninger!C94)/3600,"")</f>
        <v/>
      </c>
      <c r="AN96" s="18" t="str">
        <f>IF($J96="OK",$AJ96+$AK96-5.5993*($G96*Forudsætninger!D93+$H96*Forudsætninger!D94)/3600,"")</f>
        <v/>
      </c>
      <c r="AO96" s="18" t="str">
        <f>IF($J96="OK",$AJ96+$AK96-5.5993*($G96*Forudsætninger!E93+$H96*Forudsætninger!E94)/3600,"")</f>
        <v/>
      </c>
      <c r="AP96" s="18" t="str">
        <f>IF($J96="OK",$AJ96+$AK96-5.5993*($G96*Forudsætninger!F93+$H96*Forudsætninger!F94)/3600,"")</f>
        <v/>
      </c>
      <c r="AQ96" s="18" t="str">
        <f>IF($J96="OK",$AJ96+$AK96-5.5993*($G96*Forudsætninger!G93+$H96*Forudsætninger!G94)/3600,"")</f>
        <v/>
      </c>
      <c r="AR96" s="18" t="str">
        <f>IF($J96="OK",$AJ96+$AK96-5.5993*($G96*Forudsætninger!H93+$H96*Forudsætninger!H94)/3600,"")</f>
        <v/>
      </c>
      <c r="AS96" s="18" t="str">
        <f>IF($J96="OK",$AJ96+$AK96-5.5993*($G96*Forudsætninger!I93+$H96*Forudsætninger!I94)/3600,"")</f>
        <v/>
      </c>
      <c r="AT96" s="18" t="str">
        <f>IF($J96="OK",$AJ96+$AK96-5.5993*($G96*Forudsætninger!J93+$H96*Forudsætninger!J94)/3600,"")</f>
        <v/>
      </c>
      <c r="AU96" s="18" t="str">
        <f>IF($J96="OK",$AJ96+$AK96-5.5993*($G96*Forudsætninger!K93+$H96*Forudsætninger!K94)/3600,"")</f>
        <v/>
      </c>
      <c r="AV96" s="18" t="str">
        <f>IF($J96="OK",$AJ96+$AK96-5.5993*($G96*Forudsætninger!L93+$H96*Forudsætninger!L94)/3600,"")</f>
        <v/>
      </c>
      <c r="AW96" s="18" t="str">
        <f>IF($J96="OK",$AJ96+$AK96-5.5993*($G96*Forudsætninger!M93+$H96*Forudsætninger!M94)/3600,"")</f>
        <v/>
      </c>
      <c r="AX96" s="6" t="str">
        <f t="shared" si="110"/>
        <v/>
      </c>
      <c r="AY96" s="6" t="str">
        <f t="shared" si="111"/>
        <v/>
      </c>
      <c r="AZ96" s="6" t="str">
        <f t="shared" si="112"/>
        <v/>
      </c>
      <c r="BA96" s="6" t="str">
        <f t="shared" si="113"/>
        <v/>
      </c>
      <c r="BB96" s="6" t="str">
        <f t="shared" si="114"/>
        <v/>
      </c>
      <c r="BC96" s="6" t="str">
        <f t="shared" si="115"/>
        <v/>
      </c>
      <c r="BD96" s="6" t="str">
        <f t="shared" si="116"/>
        <v/>
      </c>
      <c r="BE96" s="6" t="str">
        <f t="shared" si="117"/>
        <v/>
      </c>
      <c r="BF96" s="6" t="str">
        <f t="shared" si="118"/>
        <v/>
      </c>
      <c r="BG96" s="6" t="str">
        <f t="shared" si="119"/>
        <v/>
      </c>
      <c r="BH96" s="6" t="str">
        <f t="shared" si="120"/>
        <v/>
      </c>
      <c r="BI96" s="6" t="str">
        <f t="shared" si="121"/>
        <v/>
      </c>
      <c r="BJ96" s="6" t="str">
        <f t="shared" si="122"/>
        <v/>
      </c>
      <c r="BK96" s="6" t="str">
        <f t="shared" si="123"/>
        <v/>
      </c>
      <c r="BL96" s="6" t="str">
        <f t="shared" si="124"/>
        <v/>
      </c>
      <c r="BM96" s="6" t="str">
        <f t="shared" si="125"/>
        <v/>
      </c>
      <c r="BN96" s="6" t="str">
        <f t="shared" si="126"/>
        <v/>
      </c>
      <c r="BO96" s="6" t="str">
        <f t="shared" si="127"/>
        <v/>
      </c>
      <c r="BP96" s="6" t="str">
        <f t="shared" si="128"/>
        <v/>
      </c>
      <c r="BQ96" s="6" t="str">
        <f t="shared" si="129"/>
        <v/>
      </c>
      <c r="BR96" s="6" t="str">
        <f t="shared" si="130"/>
        <v/>
      </c>
      <c r="BS96" s="6" t="str">
        <f t="shared" si="131"/>
        <v/>
      </c>
      <c r="BT96" s="6" t="str">
        <f t="shared" si="132"/>
        <v/>
      </c>
      <c r="BU96" s="6" t="str">
        <f t="shared" si="133"/>
        <v/>
      </c>
      <c r="BV96" s="6" t="str">
        <f t="shared" si="134"/>
        <v/>
      </c>
      <c r="BW96" s="6" t="str">
        <f t="shared" si="135"/>
        <v/>
      </c>
      <c r="BX96" s="6" t="str">
        <f t="shared" si="136"/>
        <v/>
      </c>
      <c r="BY96" s="6" t="str">
        <f t="shared" si="137"/>
        <v/>
      </c>
      <c r="BZ96" s="6" t="str">
        <f t="shared" si="138"/>
        <v/>
      </c>
      <c r="CA96" s="6" t="str">
        <f t="shared" si="139"/>
        <v/>
      </c>
      <c r="CB96" s="6" t="str">
        <f t="shared" si="140"/>
        <v/>
      </c>
      <c r="CC96" s="6" t="str">
        <f t="shared" si="141"/>
        <v/>
      </c>
      <c r="CD96" s="6" t="str">
        <f t="shared" si="142"/>
        <v/>
      </c>
      <c r="CE96" s="6" t="str">
        <f t="shared" si="143"/>
        <v/>
      </c>
      <c r="CF96" s="6" t="str">
        <f t="shared" si="144"/>
        <v/>
      </c>
      <c r="CG96" s="6" t="str">
        <f t="shared" si="145"/>
        <v/>
      </c>
      <c r="CH96" s="6" t="str">
        <f t="shared" si="146"/>
        <v/>
      </c>
      <c r="CI96" s="6" t="str">
        <f t="shared" si="147"/>
        <v/>
      </c>
      <c r="CJ96" s="6" t="str">
        <f t="shared" si="148"/>
        <v/>
      </c>
      <c r="CK96" s="6" t="str">
        <f t="shared" si="149"/>
        <v/>
      </c>
      <c r="CL96" s="6" t="str">
        <f t="shared" si="150"/>
        <v/>
      </c>
      <c r="CM96" s="6" t="str">
        <f t="shared" si="151"/>
        <v/>
      </c>
      <c r="CN96" s="6" t="str">
        <f t="shared" si="152"/>
        <v/>
      </c>
      <c r="CO96" s="6" t="str">
        <f t="shared" si="153"/>
        <v/>
      </c>
      <c r="CP96" s="6" t="str">
        <f t="shared" si="154"/>
        <v/>
      </c>
      <c r="CQ96" s="6" t="str">
        <f t="shared" si="155"/>
        <v/>
      </c>
      <c r="CR96" s="6" t="str">
        <f t="shared" si="156"/>
        <v/>
      </c>
      <c r="CS96" s="6" t="str">
        <f t="shared" si="157"/>
        <v/>
      </c>
      <c r="CT96" s="6" t="str">
        <f t="shared" si="158"/>
        <v/>
      </c>
      <c r="CU96" s="6" t="str">
        <f t="shared" si="159"/>
        <v/>
      </c>
      <c r="CV96" s="6" t="str">
        <f t="shared" si="160"/>
        <v/>
      </c>
      <c r="CW96" s="6" t="str">
        <f t="shared" si="161"/>
        <v/>
      </c>
      <c r="CX96" s="6" t="str">
        <f t="shared" si="162"/>
        <v/>
      </c>
      <c r="CY96" s="6" t="str">
        <f t="shared" si="163"/>
        <v/>
      </c>
      <c r="CZ96" s="6" t="str">
        <f t="shared" si="164"/>
        <v/>
      </c>
      <c r="DA96" s="6" t="str">
        <f t="shared" si="165"/>
        <v/>
      </c>
      <c r="DB96" s="6" t="str">
        <f t="shared" si="166"/>
        <v/>
      </c>
      <c r="DC96" s="6" t="str">
        <f t="shared" si="167"/>
        <v/>
      </c>
      <c r="DD96" s="6" t="str">
        <f t="shared" si="168"/>
        <v/>
      </c>
      <c r="DE96" s="6" t="str">
        <f t="shared" si="169"/>
        <v/>
      </c>
      <c r="DF96" s="6" t="str">
        <f t="shared" si="170"/>
        <v/>
      </c>
      <c r="DG96" s="6" t="str">
        <f t="shared" si="171"/>
        <v/>
      </c>
      <c r="DH96" s="6" t="str">
        <f t="shared" si="172"/>
        <v/>
      </c>
      <c r="DI96" s="6" t="str">
        <f t="shared" si="173"/>
        <v/>
      </c>
      <c r="DJ96" s="6" t="str">
        <f t="shared" si="174"/>
        <v/>
      </c>
      <c r="DK96" s="6" t="str">
        <f t="shared" si="175"/>
        <v/>
      </c>
      <c r="DL96" s="6" t="str">
        <f t="shared" si="176"/>
        <v/>
      </c>
      <c r="DM96" s="6" t="str">
        <f t="shared" si="177"/>
        <v/>
      </c>
      <c r="DN96" s="6" t="str">
        <f t="shared" si="178"/>
        <v/>
      </c>
      <c r="DO96" s="6" t="str">
        <f t="shared" si="179"/>
        <v/>
      </c>
      <c r="DP96" s="6" t="str">
        <f t="shared" si="180"/>
        <v/>
      </c>
      <c r="DQ96" s="6" t="str">
        <f t="shared" si="181"/>
        <v/>
      </c>
    </row>
    <row r="97" spans="1:121" x14ac:dyDescent="0.25">
      <c r="A97" s="9">
        <v>90</v>
      </c>
      <c r="B97" s="1"/>
      <c r="C97" s="1"/>
      <c r="D97" s="1"/>
      <c r="E97" s="1"/>
      <c r="F97" s="1"/>
      <c r="G97" s="1"/>
      <c r="H97" s="1"/>
      <c r="I97" s="1"/>
      <c r="J97" s="2" t="str">
        <f t="shared" si="91"/>
        <v/>
      </c>
      <c r="K97" s="3" t="str">
        <f t="shared" si="92"/>
        <v/>
      </c>
      <c r="L97" s="4" t="str">
        <f t="shared" si="93"/>
        <v/>
      </c>
      <c r="M97" s="4" t="str">
        <f t="shared" si="94"/>
        <v/>
      </c>
      <c r="N97" s="5" t="str">
        <f t="shared" si="95"/>
        <v/>
      </c>
      <c r="O97" s="6" t="str">
        <f>IF(J97="OK",(AX97*Forudsætninger!$B$7+BD97*Forudsætninger!$C$7+BJ97*Forudsætninger!$D$7+BP97*Forudsætninger!$E$7+BV97*Forudsætninger!$F$7+CB97*Forudsætninger!$G$7+CH97*Forudsætninger!$H$7+CN97*Forudsætninger!$I$7+CT97*Forudsætninger!$J$7+CZ97*Forudsætninger!$K$7+DF97*Forudsætninger!$L$7+DL97*Forudsætninger!$M$7)/SUM(Forudsætninger!$B$7:$M$7),"")</f>
        <v/>
      </c>
      <c r="P97" s="6" t="str">
        <f>IF(J97="OK",(AY97*Forudsætninger!$B$7+BE97*Forudsætninger!$C$7+BK97*Forudsætninger!$D$7+BQ97*Forudsætninger!$E$7+BW97*Forudsætninger!$F$7+CC97*Forudsætninger!$G$7+CI97*Forudsætninger!$H$7+CO97*Forudsætninger!$I$7+CU97*Forudsætninger!$J$7+DA97*Forudsætninger!$K$7+DG97*Forudsætninger!$L$7+DM97*Forudsætninger!$M$7)/SUM(Forudsætninger!$B$7:$M$7),"")</f>
        <v/>
      </c>
      <c r="Q97" s="6" t="str">
        <f>IF(J97="OK",(AZ97*Forudsætninger!$B$7+BF97*Forudsætninger!$C$7+BL97*Forudsætninger!$D$7+BR97*Forudsætninger!$E$7+BX97*Forudsætninger!$F$7+CD97*Forudsætninger!$G$7+CJ97*Forudsætninger!$H$7+CP97*Forudsætninger!$I$7+CV97*Forudsætninger!$J$7+DB97*Forudsætninger!$K$7+DH97*Forudsætninger!$L$7+DN97*Forudsætninger!$M$7)/SUM(Forudsætninger!$B$7:$M$7),"")</f>
        <v/>
      </c>
      <c r="R97" s="6" t="str">
        <f>IF(J97="OK",(BA97*Forudsætninger!$B$7+BG97*Forudsætninger!$C$7+BM97*Forudsætninger!$D$7+BS97*Forudsætninger!$E$7+BY97*Forudsætninger!$F$7+CE97*Forudsætninger!$G$7+CK97*Forudsætninger!$H$7+CQ97*Forudsætninger!$I$7+CW97*Forudsætninger!$J$7+DC97*Forudsætninger!$K$7+DI97*Forudsætninger!$L$7+DO97*Forudsætninger!$M$7)/SUM(Forudsætninger!$B$7:$M$7),"")</f>
        <v/>
      </c>
      <c r="S97" s="6" t="str">
        <f>IF(J97="OK",(BB97*Forudsætninger!$B$7+BH97*Forudsætninger!$C$7+BN97*Forudsætninger!$D$7+BT97*Forudsætninger!$E$7+BZ97*Forudsætninger!$F$7+CF97*Forudsætninger!$G$7+CL97*Forudsætninger!$H$7+CR97*Forudsætninger!$I$7+CX97*Forudsætninger!$J$7+DD97*Forudsætninger!$K$7+DJ97*Forudsætninger!$L$7+DP97*Forudsætninger!$M$7)/SUM(Forudsætninger!$B$7:$M$7),"")</f>
        <v/>
      </c>
      <c r="T97" s="6" t="str">
        <f>IF(J97="OK",(BC97*Forudsætninger!$B$7+BI97*Forudsætninger!$C$7+BO97*Forudsætninger!$D$7+BU97*Forudsætninger!$E$7+CA97*Forudsætninger!$F$7+CG97*Forudsætninger!$G$7+CM97*Forudsætninger!$H$7+CS97*Forudsætninger!$I$7+CY97*Forudsætninger!$J$7+DE97*Forudsætninger!$K$7+DK97*Forudsætninger!$L$7+DQ97*Forudsætninger!$M$7)/SUM(Forudsætninger!$B$7:$M$7),"")</f>
        <v/>
      </c>
      <c r="U97" s="7" t="str">
        <f>IF(AND(K97="OK",J97="OK"),(O97*3+P97*2+Q97-R97-S97*2-T97*3)*I97*SUM(Forudsætninger!$B$7:$M$7),"")</f>
        <v/>
      </c>
      <c r="V97" s="49" t="str">
        <f t="shared" si="96"/>
        <v/>
      </c>
      <c r="W97" s="49" t="str">
        <f t="shared" si="97"/>
        <v/>
      </c>
      <c r="X97" s="49" t="str">
        <f t="shared" si="98"/>
        <v/>
      </c>
      <c r="Y97" s="49" t="str">
        <f t="shared" si="99"/>
        <v/>
      </c>
      <c r="Z97" s="49" t="str">
        <f t="shared" si="100"/>
        <v/>
      </c>
      <c r="AA97" s="49" t="str">
        <f t="shared" si="101"/>
        <v/>
      </c>
      <c r="AB97" s="49" t="str">
        <f t="shared" si="102"/>
        <v/>
      </c>
      <c r="AC97" s="49" t="str">
        <f t="shared" si="103"/>
        <v/>
      </c>
      <c r="AD97" s="49" t="str">
        <f t="shared" si="104"/>
        <v/>
      </c>
      <c r="AE97" s="49" t="str">
        <f t="shared" si="105"/>
        <v/>
      </c>
      <c r="AF97" s="49" t="str">
        <f t="shared" si="106"/>
        <v/>
      </c>
      <c r="AG97" s="49" t="str">
        <f t="shared" si="107"/>
        <v/>
      </c>
      <c r="AJ97" s="18">
        <f t="shared" si="108"/>
        <v>0</v>
      </c>
      <c r="AK97" s="18">
        <f t="shared" si="109"/>
        <v>0</v>
      </c>
      <c r="AL97" s="18" t="str">
        <f>IF($J97="OK",$AJ97+$AK97-5.5993*($G97*Forudsætninger!B94+$H97*Forudsætninger!B95)/3600,"")</f>
        <v/>
      </c>
      <c r="AM97" s="18" t="str">
        <f>IF($J97="OK",$AJ97+$AK97-5.5993*($G97*Forudsætninger!C94+$H97*Forudsætninger!C95)/3600,"")</f>
        <v/>
      </c>
      <c r="AN97" s="18" t="str">
        <f>IF($J97="OK",$AJ97+$AK97-5.5993*($G97*Forudsætninger!D94+$H97*Forudsætninger!D95)/3600,"")</f>
        <v/>
      </c>
      <c r="AO97" s="18" t="str">
        <f>IF($J97="OK",$AJ97+$AK97-5.5993*($G97*Forudsætninger!E94+$H97*Forudsætninger!E95)/3600,"")</f>
        <v/>
      </c>
      <c r="AP97" s="18" t="str">
        <f>IF($J97="OK",$AJ97+$AK97-5.5993*($G97*Forudsætninger!F94+$H97*Forudsætninger!F95)/3600,"")</f>
        <v/>
      </c>
      <c r="AQ97" s="18" t="str">
        <f>IF($J97="OK",$AJ97+$AK97-5.5993*($G97*Forudsætninger!G94+$H97*Forudsætninger!G95)/3600,"")</f>
        <v/>
      </c>
      <c r="AR97" s="18" t="str">
        <f>IF($J97="OK",$AJ97+$AK97-5.5993*($G97*Forudsætninger!H94+$H97*Forudsætninger!H95)/3600,"")</f>
        <v/>
      </c>
      <c r="AS97" s="18" t="str">
        <f>IF($J97="OK",$AJ97+$AK97-5.5993*($G97*Forudsætninger!I94+$H97*Forudsætninger!I95)/3600,"")</f>
        <v/>
      </c>
      <c r="AT97" s="18" t="str">
        <f>IF($J97="OK",$AJ97+$AK97-5.5993*($G97*Forudsætninger!J94+$H97*Forudsætninger!J95)/3600,"")</f>
        <v/>
      </c>
      <c r="AU97" s="18" t="str">
        <f>IF($J97="OK",$AJ97+$AK97-5.5993*($G97*Forudsætninger!K94+$H97*Forudsætninger!K95)/3600,"")</f>
        <v/>
      </c>
      <c r="AV97" s="18" t="str">
        <f>IF($J97="OK",$AJ97+$AK97-5.5993*($G97*Forudsætninger!L94+$H97*Forudsætninger!L95)/3600,"")</f>
        <v/>
      </c>
      <c r="AW97" s="18" t="str">
        <f>IF($J97="OK",$AJ97+$AK97-5.5993*($G97*Forudsætninger!M94+$H97*Forudsætninger!M95)/3600,"")</f>
        <v/>
      </c>
      <c r="AX97" s="6" t="str">
        <f t="shared" si="110"/>
        <v/>
      </c>
      <c r="AY97" s="6" t="str">
        <f t="shared" si="111"/>
        <v/>
      </c>
      <c r="AZ97" s="6" t="str">
        <f t="shared" si="112"/>
        <v/>
      </c>
      <c r="BA97" s="6" t="str">
        <f t="shared" si="113"/>
        <v/>
      </c>
      <c r="BB97" s="6" t="str">
        <f t="shared" si="114"/>
        <v/>
      </c>
      <c r="BC97" s="6" t="str">
        <f t="shared" si="115"/>
        <v/>
      </c>
      <c r="BD97" s="6" t="str">
        <f t="shared" si="116"/>
        <v/>
      </c>
      <c r="BE97" s="6" t="str">
        <f t="shared" si="117"/>
        <v/>
      </c>
      <c r="BF97" s="6" t="str">
        <f t="shared" si="118"/>
        <v/>
      </c>
      <c r="BG97" s="6" t="str">
        <f t="shared" si="119"/>
        <v/>
      </c>
      <c r="BH97" s="6" t="str">
        <f t="shared" si="120"/>
        <v/>
      </c>
      <c r="BI97" s="6" t="str">
        <f t="shared" si="121"/>
        <v/>
      </c>
      <c r="BJ97" s="6" t="str">
        <f t="shared" si="122"/>
        <v/>
      </c>
      <c r="BK97" s="6" t="str">
        <f t="shared" si="123"/>
        <v/>
      </c>
      <c r="BL97" s="6" t="str">
        <f t="shared" si="124"/>
        <v/>
      </c>
      <c r="BM97" s="6" t="str">
        <f t="shared" si="125"/>
        <v/>
      </c>
      <c r="BN97" s="6" t="str">
        <f t="shared" si="126"/>
        <v/>
      </c>
      <c r="BO97" s="6" t="str">
        <f t="shared" si="127"/>
        <v/>
      </c>
      <c r="BP97" s="6" t="str">
        <f t="shared" si="128"/>
        <v/>
      </c>
      <c r="BQ97" s="6" t="str">
        <f t="shared" si="129"/>
        <v/>
      </c>
      <c r="BR97" s="6" t="str">
        <f t="shared" si="130"/>
        <v/>
      </c>
      <c r="BS97" s="6" t="str">
        <f t="shared" si="131"/>
        <v/>
      </c>
      <c r="BT97" s="6" t="str">
        <f t="shared" si="132"/>
        <v/>
      </c>
      <c r="BU97" s="6" t="str">
        <f t="shared" si="133"/>
        <v/>
      </c>
      <c r="BV97" s="6" t="str">
        <f t="shared" si="134"/>
        <v/>
      </c>
      <c r="BW97" s="6" t="str">
        <f t="shared" si="135"/>
        <v/>
      </c>
      <c r="BX97" s="6" t="str">
        <f t="shared" si="136"/>
        <v/>
      </c>
      <c r="BY97" s="6" t="str">
        <f t="shared" si="137"/>
        <v/>
      </c>
      <c r="BZ97" s="6" t="str">
        <f t="shared" si="138"/>
        <v/>
      </c>
      <c r="CA97" s="6" t="str">
        <f t="shared" si="139"/>
        <v/>
      </c>
      <c r="CB97" s="6" t="str">
        <f t="shared" si="140"/>
        <v/>
      </c>
      <c r="CC97" s="6" t="str">
        <f t="shared" si="141"/>
        <v/>
      </c>
      <c r="CD97" s="6" t="str">
        <f t="shared" si="142"/>
        <v/>
      </c>
      <c r="CE97" s="6" t="str">
        <f t="shared" si="143"/>
        <v/>
      </c>
      <c r="CF97" s="6" t="str">
        <f t="shared" si="144"/>
        <v/>
      </c>
      <c r="CG97" s="6" t="str">
        <f t="shared" si="145"/>
        <v/>
      </c>
      <c r="CH97" s="6" t="str">
        <f t="shared" si="146"/>
        <v/>
      </c>
      <c r="CI97" s="6" t="str">
        <f t="shared" si="147"/>
        <v/>
      </c>
      <c r="CJ97" s="6" t="str">
        <f t="shared" si="148"/>
        <v/>
      </c>
      <c r="CK97" s="6" t="str">
        <f t="shared" si="149"/>
        <v/>
      </c>
      <c r="CL97" s="6" t="str">
        <f t="shared" si="150"/>
        <v/>
      </c>
      <c r="CM97" s="6" t="str">
        <f t="shared" si="151"/>
        <v/>
      </c>
      <c r="CN97" s="6" t="str">
        <f t="shared" si="152"/>
        <v/>
      </c>
      <c r="CO97" s="6" t="str">
        <f t="shared" si="153"/>
        <v/>
      </c>
      <c r="CP97" s="6" t="str">
        <f t="shared" si="154"/>
        <v/>
      </c>
      <c r="CQ97" s="6" t="str">
        <f t="shared" si="155"/>
        <v/>
      </c>
      <c r="CR97" s="6" t="str">
        <f t="shared" si="156"/>
        <v/>
      </c>
      <c r="CS97" s="6" t="str">
        <f t="shared" si="157"/>
        <v/>
      </c>
      <c r="CT97" s="6" t="str">
        <f t="shared" si="158"/>
        <v/>
      </c>
      <c r="CU97" s="6" t="str">
        <f t="shared" si="159"/>
        <v/>
      </c>
      <c r="CV97" s="6" t="str">
        <f t="shared" si="160"/>
        <v/>
      </c>
      <c r="CW97" s="6" t="str">
        <f t="shared" si="161"/>
        <v/>
      </c>
      <c r="CX97" s="6" t="str">
        <f t="shared" si="162"/>
        <v/>
      </c>
      <c r="CY97" s="6" t="str">
        <f t="shared" si="163"/>
        <v/>
      </c>
      <c r="CZ97" s="6" t="str">
        <f t="shared" si="164"/>
        <v/>
      </c>
      <c r="DA97" s="6" t="str">
        <f t="shared" si="165"/>
        <v/>
      </c>
      <c r="DB97" s="6" t="str">
        <f t="shared" si="166"/>
        <v/>
      </c>
      <c r="DC97" s="6" t="str">
        <f t="shared" si="167"/>
        <v/>
      </c>
      <c r="DD97" s="6" t="str">
        <f t="shared" si="168"/>
        <v/>
      </c>
      <c r="DE97" s="6" t="str">
        <f t="shared" si="169"/>
        <v/>
      </c>
      <c r="DF97" s="6" t="str">
        <f t="shared" si="170"/>
        <v/>
      </c>
      <c r="DG97" s="6" t="str">
        <f t="shared" si="171"/>
        <v/>
      </c>
      <c r="DH97" s="6" t="str">
        <f t="shared" si="172"/>
        <v/>
      </c>
      <c r="DI97" s="6" t="str">
        <f t="shared" si="173"/>
        <v/>
      </c>
      <c r="DJ97" s="6" t="str">
        <f t="shared" si="174"/>
        <v/>
      </c>
      <c r="DK97" s="6" t="str">
        <f t="shared" si="175"/>
        <v/>
      </c>
      <c r="DL97" s="6" t="str">
        <f t="shared" si="176"/>
        <v/>
      </c>
      <c r="DM97" s="6" t="str">
        <f t="shared" si="177"/>
        <v/>
      </c>
      <c r="DN97" s="6" t="str">
        <f t="shared" si="178"/>
        <v/>
      </c>
      <c r="DO97" s="6" t="str">
        <f t="shared" si="179"/>
        <v/>
      </c>
      <c r="DP97" s="6" t="str">
        <f t="shared" si="180"/>
        <v/>
      </c>
      <c r="DQ97" s="6" t="str">
        <f t="shared" si="181"/>
        <v/>
      </c>
    </row>
    <row r="98" spans="1:121" x14ac:dyDescent="0.25">
      <c r="A98" s="9">
        <v>91</v>
      </c>
      <c r="B98" s="1"/>
      <c r="C98" s="1"/>
      <c r="D98" s="1"/>
      <c r="E98" s="1"/>
      <c r="F98" s="1"/>
      <c r="G98" s="1"/>
      <c r="H98" s="1"/>
      <c r="I98" s="1"/>
      <c r="J98" s="2" t="str">
        <f t="shared" si="91"/>
        <v/>
      </c>
      <c r="K98" s="3" t="str">
        <f t="shared" si="92"/>
        <v/>
      </c>
      <c r="L98" s="4" t="str">
        <f t="shared" si="93"/>
        <v/>
      </c>
      <c r="M98" s="4" t="str">
        <f t="shared" si="94"/>
        <v/>
      </c>
      <c r="N98" s="5" t="str">
        <f t="shared" si="95"/>
        <v/>
      </c>
      <c r="O98" s="6" t="str">
        <f>IF(J98="OK",(AX98*Forudsætninger!$B$7+BD98*Forudsætninger!$C$7+BJ98*Forudsætninger!$D$7+BP98*Forudsætninger!$E$7+BV98*Forudsætninger!$F$7+CB98*Forudsætninger!$G$7+CH98*Forudsætninger!$H$7+CN98*Forudsætninger!$I$7+CT98*Forudsætninger!$J$7+CZ98*Forudsætninger!$K$7+DF98*Forudsætninger!$L$7+DL98*Forudsætninger!$M$7)/SUM(Forudsætninger!$B$7:$M$7),"")</f>
        <v/>
      </c>
      <c r="P98" s="6" t="str">
        <f>IF(J98="OK",(AY98*Forudsætninger!$B$7+BE98*Forudsætninger!$C$7+BK98*Forudsætninger!$D$7+BQ98*Forudsætninger!$E$7+BW98*Forudsætninger!$F$7+CC98*Forudsætninger!$G$7+CI98*Forudsætninger!$H$7+CO98*Forudsætninger!$I$7+CU98*Forudsætninger!$J$7+DA98*Forudsætninger!$K$7+DG98*Forudsætninger!$L$7+DM98*Forudsætninger!$M$7)/SUM(Forudsætninger!$B$7:$M$7),"")</f>
        <v/>
      </c>
      <c r="Q98" s="6" t="str">
        <f>IF(J98="OK",(AZ98*Forudsætninger!$B$7+BF98*Forudsætninger!$C$7+BL98*Forudsætninger!$D$7+BR98*Forudsætninger!$E$7+BX98*Forudsætninger!$F$7+CD98*Forudsætninger!$G$7+CJ98*Forudsætninger!$H$7+CP98*Forudsætninger!$I$7+CV98*Forudsætninger!$J$7+DB98*Forudsætninger!$K$7+DH98*Forudsætninger!$L$7+DN98*Forudsætninger!$M$7)/SUM(Forudsætninger!$B$7:$M$7),"")</f>
        <v/>
      </c>
      <c r="R98" s="6" t="str">
        <f>IF(J98="OK",(BA98*Forudsætninger!$B$7+BG98*Forudsætninger!$C$7+BM98*Forudsætninger!$D$7+BS98*Forudsætninger!$E$7+BY98*Forudsætninger!$F$7+CE98*Forudsætninger!$G$7+CK98*Forudsætninger!$H$7+CQ98*Forudsætninger!$I$7+CW98*Forudsætninger!$J$7+DC98*Forudsætninger!$K$7+DI98*Forudsætninger!$L$7+DO98*Forudsætninger!$M$7)/SUM(Forudsætninger!$B$7:$M$7),"")</f>
        <v/>
      </c>
      <c r="S98" s="6" t="str">
        <f>IF(J98="OK",(BB98*Forudsætninger!$B$7+BH98*Forudsætninger!$C$7+BN98*Forudsætninger!$D$7+BT98*Forudsætninger!$E$7+BZ98*Forudsætninger!$F$7+CF98*Forudsætninger!$G$7+CL98*Forudsætninger!$H$7+CR98*Forudsætninger!$I$7+CX98*Forudsætninger!$J$7+DD98*Forudsætninger!$K$7+DJ98*Forudsætninger!$L$7+DP98*Forudsætninger!$M$7)/SUM(Forudsætninger!$B$7:$M$7),"")</f>
        <v/>
      </c>
      <c r="T98" s="6" t="str">
        <f>IF(J98="OK",(BC98*Forudsætninger!$B$7+BI98*Forudsætninger!$C$7+BO98*Forudsætninger!$D$7+BU98*Forudsætninger!$E$7+CA98*Forudsætninger!$F$7+CG98*Forudsætninger!$G$7+CM98*Forudsætninger!$H$7+CS98*Forudsætninger!$I$7+CY98*Forudsætninger!$J$7+DE98*Forudsætninger!$K$7+DK98*Forudsætninger!$L$7+DQ98*Forudsætninger!$M$7)/SUM(Forudsætninger!$B$7:$M$7),"")</f>
        <v/>
      </c>
      <c r="U98" s="7" t="str">
        <f>IF(AND(K98="OK",J98="OK"),(O98*3+P98*2+Q98-R98-S98*2-T98*3)*I98*SUM(Forudsætninger!$B$7:$M$7),"")</f>
        <v/>
      </c>
      <c r="V98" s="49" t="str">
        <f t="shared" si="96"/>
        <v/>
      </c>
      <c r="W98" s="49" t="str">
        <f t="shared" si="97"/>
        <v/>
      </c>
      <c r="X98" s="49" t="str">
        <f t="shared" si="98"/>
        <v/>
      </c>
      <c r="Y98" s="49" t="str">
        <f t="shared" si="99"/>
        <v/>
      </c>
      <c r="Z98" s="49" t="str">
        <f t="shared" si="100"/>
        <v/>
      </c>
      <c r="AA98" s="49" t="str">
        <f t="shared" si="101"/>
        <v/>
      </c>
      <c r="AB98" s="49" t="str">
        <f t="shared" si="102"/>
        <v/>
      </c>
      <c r="AC98" s="49" t="str">
        <f t="shared" si="103"/>
        <v/>
      </c>
      <c r="AD98" s="49" t="str">
        <f t="shared" si="104"/>
        <v/>
      </c>
      <c r="AE98" s="49" t="str">
        <f t="shared" si="105"/>
        <v/>
      </c>
      <c r="AF98" s="49" t="str">
        <f t="shared" si="106"/>
        <v/>
      </c>
      <c r="AG98" s="49" t="str">
        <f t="shared" si="107"/>
        <v/>
      </c>
      <c r="AJ98" s="18">
        <f t="shared" si="108"/>
        <v>0</v>
      </c>
      <c r="AK98" s="18">
        <f t="shared" si="109"/>
        <v>0</v>
      </c>
      <c r="AL98" s="18" t="str">
        <f>IF($J98="OK",$AJ98+$AK98-5.5993*($G98*Forudsætninger!B95+$H98*Forudsætninger!B96)/3600,"")</f>
        <v/>
      </c>
      <c r="AM98" s="18" t="str">
        <f>IF($J98="OK",$AJ98+$AK98-5.5993*($G98*Forudsætninger!C95+$H98*Forudsætninger!C96)/3600,"")</f>
        <v/>
      </c>
      <c r="AN98" s="18" t="str">
        <f>IF($J98="OK",$AJ98+$AK98-5.5993*($G98*Forudsætninger!D95+$H98*Forudsætninger!D96)/3600,"")</f>
        <v/>
      </c>
      <c r="AO98" s="18" t="str">
        <f>IF($J98="OK",$AJ98+$AK98-5.5993*($G98*Forudsætninger!E95+$H98*Forudsætninger!E96)/3600,"")</f>
        <v/>
      </c>
      <c r="AP98" s="18" t="str">
        <f>IF($J98="OK",$AJ98+$AK98-5.5993*($G98*Forudsætninger!F95+$H98*Forudsætninger!F96)/3600,"")</f>
        <v/>
      </c>
      <c r="AQ98" s="18" t="str">
        <f>IF($J98="OK",$AJ98+$AK98-5.5993*($G98*Forudsætninger!G95+$H98*Forudsætninger!G96)/3600,"")</f>
        <v/>
      </c>
      <c r="AR98" s="18" t="str">
        <f>IF($J98="OK",$AJ98+$AK98-5.5993*($G98*Forudsætninger!H95+$H98*Forudsætninger!H96)/3600,"")</f>
        <v/>
      </c>
      <c r="AS98" s="18" t="str">
        <f>IF($J98="OK",$AJ98+$AK98-5.5993*($G98*Forudsætninger!I95+$H98*Forudsætninger!I96)/3600,"")</f>
        <v/>
      </c>
      <c r="AT98" s="18" t="str">
        <f>IF($J98="OK",$AJ98+$AK98-5.5993*($G98*Forudsætninger!J95+$H98*Forudsætninger!J96)/3600,"")</f>
        <v/>
      </c>
      <c r="AU98" s="18" t="str">
        <f>IF($J98="OK",$AJ98+$AK98-5.5993*($G98*Forudsætninger!K95+$H98*Forudsætninger!K96)/3600,"")</f>
        <v/>
      </c>
      <c r="AV98" s="18" t="str">
        <f>IF($J98="OK",$AJ98+$AK98-5.5993*($G98*Forudsætninger!L95+$H98*Forudsætninger!L96)/3600,"")</f>
        <v/>
      </c>
      <c r="AW98" s="18" t="str">
        <f>IF($J98="OK",$AJ98+$AK98-5.5993*($G98*Forudsætninger!M95+$H98*Forudsætninger!M96)/3600,"")</f>
        <v/>
      </c>
      <c r="AX98" s="6" t="str">
        <f t="shared" si="110"/>
        <v/>
      </c>
      <c r="AY98" s="6" t="str">
        <f t="shared" si="111"/>
        <v/>
      </c>
      <c r="AZ98" s="6" t="str">
        <f t="shared" si="112"/>
        <v/>
      </c>
      <c r="BA98" s="6" t="str">
        <f t="shared" si="113"/>
        <v/>
      </c>
      <c r="BB98" s="6" t="str">
        <f t="shared" si="114"/>
        <v/>
      </c>
      <c r="BC98" s="6" t="str">
        <f t="shared" si="115"/>
        <v/>
      </c>
      <c r="BD98" s="6" t="str">
        <f t="shared" si="116"/>
        <v/>
      </c>
      <c r="BE98" s="6" t="str">
        <f t="shared" si="117"/>
        <v/>
      </c>
      <c r="BF98" s="6" t="str">
        <f t="shared" si="118"/>
        <v/>
      </c>
      <c r="BG98" s="6" t="str">
        <f t="shared" si="119"/>
        <v/>
      </c>
      <c r="BH98" s="6" t="str">
        <f t="shared" si="120"/>
        <v/>
      </c>
      <c r="BI98" s="6" t="str">
        <f t="shared" si="121"/>
        <v/>
      </c>
      <c r="BJ98" s="6" t="str">
        <f t="shared" si="122"/>
        <v/>
      </c>
      <c r="BK98" s="6" t="str">
        <f t="shared" si="123"/>
        <v/>
      </c>
      <c r="BL98" s="6" t="str">
        <f t="shared" si="124"/>
        <v/>
      </c>
      <c r="BM98" s="6" t="str">
        <f t="shared" si="125"/>
        <v/>
      </c>
      <c r="BN98" s="6" t="str">
        <f t="shared" si="126"/>
        <v/>
      </c>
      <c r="BO98" s="6" t="str">
        <f t="shared" si="127"/>
        <v/>
      </c>
      <c r="BP98" s="6" t="str">
        <f t="shared" si="128"/>
        <v/>
      </c>
      <c r="BQ98" s="6" t="str">
        <f t="shared" si="129"/>
        <v/>
      </c>
      <c r="BR98" s="6" t="str">
        <f t="shared" si="130"/>
        <v/>
      </c>
      <c r="BS98" s="6" t="str">
        <f t="shared" si="131"/>
        <v/>
      </c>
      <c r="BT98" s="6" t="str">
        <f t="shared" si="132"/>
        <v/>
      </c>
      <c r="BU98" s="6" t="str">
        <f t="shared" si="133"/>
        <v/>
      </c>
      <c r="BV98" s="6" t="str">
        <f t="shared" si="134"/>
        <v/>
      </c>
      <c r="BW98" s="6" t="str">
        <f t="shared" si="135"/>
        <v/>
      </c>
      <c r="BX98" s="6" t="str">
        <f t="shared" si="136"/>
        <v/>
      </c>
      <c r="BY98" s="6" t="str">
        <f t="shared" si="137"/>
        <v/>
      </c>
      <c r="BZ98" s="6" t="str">
        <f t="shared" si="138"/>
        <v/>
      </c>
      <c r="CA98" s="6" t="str">
        <f t="shared" si="139"/>
        <v/>
      </c>
      <c r="CB98" s="6" t="str">
        <f t="shared" si="140"/>
        <v/>
      </c>
      <c r="CC98" s="6" t="str">
        <f t="shared" si="141"/>
        <v/>
      </c>
      <c r="CD98" s="6" t="str">
        <f t="shared" si="142"/>
        <v/>
      </c>
      <c r="CE98" s="6" t="str">
        <f t="shared" si="143"/>
        <v/>
      </c>
      <c r="CF98" s="6" t="str">
        <f t="shared" si="144"/>
        <v/>
      </c>
      <c r="CG98" s="6" t="str">
        <f t="shared" si="145"/>
        <v/>
      </c>
      <c r="CH98" s="6" t="str">
        <f t="shared" si="146"/>
        <v/>
      </c>
      <c r="CI98" s="6" t="str">
        <f t="shared" si="147"/>
        <v/>
      </c>
      <c r="CJ98" s="6" t="str">
        <f t="shared" si="148"/>
        <v/>
      </c>
      <c r="CK98" s="6" t="str">
        <f t="shared" si="149"/>
        <v/>
      </c>
      <c r="CL98" s="6" t="str">
        <f t="shared" si="150"/>
        <v/>
      </c>
      <c r="CM98" s="6" t="str">
        <f t="shared" si="151"/>
        <v/>
      </c>
      <c r="CN98" s="6" t="str">
        <f t="shared" si="152"/>
        <v/>
      </c>
      <c r="CO98" s="6" t="str">
        <f t="shared" si="153"/>
        <v/>
      </c>
      <c r="CP98" s="6" t="str">
        <f t="shared" si="154"/>
        <v/>
      </c>
      <c r="CQ98" s="6" t="str">
        <f t="shared" si="155"/>
        <v/>
      </c>
      <c r="CR98" s="6" t="str">
        <f t="shared" si="156"/>
        <v/>
      </c>
      <c r="CS98" s="6" t="str">
        <f t="shared" si="157"/>
        <v/>
      </c>
      <c r="CT98" s="6" t="str">
        <f t="shared" si="158"/>
        <v/>
      </c>
      <c r="CU98" s="6" t="str">
        <f t="shared" si="159"/>
        <v/>
      </c>
      <c r="CV98" s="6" t="str">
        <f t="shared" si="160"/>
        <v/>
      </c>
      <c r="CW98" s="6" t="str">
        <f t="shared" si="161"/>
        <v/>
      </c>
      <c r="CX98" s="6" t="str">
        <f t="shared" si="162"/>
        <v/>
      </c>
      <c r="CY98" s="6" t="str">
        <f t="shared" si="163"/>
        <v/>
      </c>
      <c r="CZ98" s="6" t="str">
        <f t="shared" si="164"/>
        <v/>
      </c>
      <c r="DA98" s="6" t="str">
        <f t="shared" si="165"/>
        <v/>
      </c>
      <c r="DB98" s="6" t="str">
        <f t="shared" si="166"/>
        <v/>
      </c>
      <c r="DC98" s="6" t="str">
        <f t="shared" si="167"/>
        <v/>
      </c>
      <c r="DD98" s="6" t="str">
        <f t="shared" si="168"/>
        <v/>
      </c>
      <c r="DE98" s="6" t="str">
        <f t="shared" si="169"/>
        <v/>
      </c>
      <c r="DF98" s="6" t="str">
        <f t="shared" si="170"/>
        <v/>
      </c>
      <c r="DG98" s="6" t="str">
        <f t="shared" si="171"/>
        <v/>
      </c>
      <c r="DH98" s="6" t="str">
        <f t="shared" si="172"/>
        <v/>
      </c>
      <c r="DI98" s="6" t="str">
        <f t="shared" si="173"/>
        <v/>
      </c>
      <c r="DJ98" s="6" t="str">
        <f t="shared" si="174"/>
        <v/>
      </c>
      <c r="DK98" s="6" t="str">
        <f t="shared" si="175"/>
        <v/>
      </c>
      <c r="DL98" s="6" t="str">
        <f t="shared" si="176"/>
        <v/>
      </c>
      <c r="DM98" s="6" t="str">
        <f t="shared" si="177"/>
        <v/>
      </c>
      <c r="DN98" s="6" t="str">
        <f t="shared" si="178"/>
        <v/>
      </c>
      <c r="DO98" s="6" t="str">
        <f t="shared" si="179"/>
        <v/>
      </c>
      <c r="DP98" s="6" t="str">
        <f t="shared" si="180"/>
        <v/>
      </c>
      <c r="DQ98" s="6" t="str">
        <f t="shared" si="181"/>
        <v/>
      </c>
    </row>
    <row r="99" spans="1:121" x14ac:dyDescent="0.25">
      <c r="A99" s="9">
        <v>92</v>
      </c>
      <c r="B99" s="1"/>
      <c r="C99" s="1"/>
      <c r="D99" s="1"/>
      <c r="E99" s="1"/>
      <c r="F99" s="1"/>
      <c r="G99" s="1"/>
      <c r="H99" s="1"/>
      <c r="I99" s="1"/>
      <c r="J99" s="2" t="str">
        <f t="shared" si="91"/>
        <v/>
      </c>
      <c r="K99" s="3" t="str">
        <f t="shared" si="92"/>
        <v/>
      </c>
      <c r="L99" s="4" t="str">
        <f t="shared" si="93"/>
        <v/>
      </c>
      <c r="M99" s="4" t="str">
        <f t="shared" si="94"/>
        <v/>
      </c>
      <c r="N99" s="5" t="str">
        <f t="shared" si="95"/>
        <v/>
      </c>
      <c r="O99" s="6" t="str">
        <f>IF(J99="OK",(AX99*Forudsætninger!$B$7+BD99*Forudsætninger!$C$7+BJ99*Forudsætninger!$D$7+BP99*Forudsætninger!$E$7+BV99*Forudsætninger!$F$7+CB99*Forudsætninger!$G$7+CH99*Forudsætninger!$H$7+CN99*Forudsætninger!$I$7+CT99*Forudsætninger!$J$7+CZ99*Forudsætninger!$K$7+DF99*Forudsætninger!$L$7+DL99*Forudsætninger!$M$7)/SUM(Forudsætninger!$B$7:$M$7),"")</f>
        <v/>
      </c>
      <c r="P99" s="6" t="str">
        <f>IF(J99="OK",(AY99*Forudsætninger!$B$7+BE99*Forudsætninger!$C$7+BK99*Forudsætninger!$D$7+BQ99*Forudsætninger!$E$7+BW99*Forudsætninger!$F$7+CC99*Forudsætninger!$G$7+CI99*Forudsætninger!$H$7+CO99*Forudsætninger!$I$7+CU99*Forudsætninger!$J$7+DA99*Forudsætninger!$K$7+DG99*Forudsætninger!$L$7+DM99*Forudsætninger!$M$7)/SUM(Forudsætninger!$B$7:$M$7),"")</f>
        <v/>
      </c>
      <c r="Q99" s="6" t="str">
        <f>IF(J99="OK",(AZ99*Forudsætninger!$B$7+BF99*Forudsætninger!$C$7+BL99*Forudsætninger!$D$7+BR99*Forudsætninger!$E$7+BX99*Forudsætninger!$F$7+CD99*Forudsætninger!$G$7+CJ99*Forudsætninger!$H$7+CP99*Forudsætninger!$I$7+CV99*Forudsætninger!$J$7+DB99*Forudsætninger!$K$7+DH99*Forudsætninger!$L$7+DN99*Forudsætninger!$M$7)/SUM(Forudsætninger!$B$7:$M$7),"")</f>
        <v/>
      </c>
      <c r="R99" s="6" t="str">
        <f>IF(J99="OK",(BA99*Forudsætninger!$B$7+BG99*Forudsætninger!$C$7+BM99*Forudsætninger!$D$7+BS99*Forudsætninger!$E$7+BY99*Forudsætninger!$F$7+CE99*Forudsætninger!$G$7+CK99*Forudsætninger!$H$7+CQ99*Forudsætninger!$I$7+CW99*Forudsætninger!$J$7+DC99*Forudsætninger!$K$7+DI99*Forudsætninger!$L$7+DO99*Forudsætninger!$M$7)/SUM(Forudsætninger!$B$7:$M$7),"")</f>
        <v/>
      </c>
      <c r="S99" s="6" t="str">
        <f>IF(J99="OK",(BB99*Forudsætninger!$B$7+BH99*Forudsætninger!$C$7+BN99*Forudsætninger!$D$7+BT99*Forudsætninger!$E$7+BZ99*Forudsætninger!$F$7+CF99*Forudsætninger!$G$7+CL99*Forudsætninger!$H$7+CR99*Forudsætninger!$I$7+CX99*Forudsætninger!$J$7+DD99*Forudsætninger!$K$7+DJ99*Forudsætninger!$L$7+DP99*Forudsætninger!$M$7)/SUM(Forudsætninger!$B$7:$M$7),"")</f>
        <v/>
      </c>
      <c r="T99" s="6" t="str">
        <f>IF(J99="OK",(BC99*Forudsætninger!$B$7+BI99*Forudsætninger!$C$7+BO99*Forudsætninger!$D$7+BU99*Forudsætninger!$E$7+CA99*Forudsætninger!$F$7+CG99*Forudsætninger!$G$7+CM99*Forudsætninger!$H$7+CS99*Forudsætninger!$I$7+CY99*Forudsætninger!$J$7+DE99*Forudsætninger!$K$7+DK99*Forudsætninger!$L$7+DQ99*Forudsætninger!$M$7)/SUM(Forudsætninger!$B$7:$M$7),"")</f>
        <v/>
      </c>
      <c r="U99" s="7" t="str">
        <f>IF(AND(K99="OK",J99="OK"),(O99*3+P99*2+Q99-R99-S99*2-T99*3)*I99*SUM(Forudsætninger!$B$7:$M$7),"")</f>
        <v/>
      </c>
      <c r="V99" s="49" t="str">
        <f t="shared" si="96"/>
        <v/>
      </c>
      <c r="W99" s="49" t="str">
        <f t="shared" si="97"/>
        <v/>
      </c>
      <c r="X99" s="49" t="str">
        <f t="shared" si="98"/>
        <v/>
      </c>
      <c r="Y99" s="49" t="str">
        <f t="shared" si="99"/>
        <v/>
      </c>
      <c r="Z99" s="49" t="str">
        <f t="shared" si="100"/>
        <v/>
      </c>
      <c r="AA99" s="49" t="str">
        <f t="shared" si="101"/>
        <v/>
      </c>
      <c r="AB99" s="49" t="str">
        <f t="shared" si="102"/>
        <v/>
      </c>
      <c r="AC99" s="49" t="str">
        <f t="shared" si="103"/>
        <v/>
      </c>
      <c r="AD99" s="49" t="str">
        <f t="shared" si="104"/>
        <v/>
      </c>
      <c r="AE99" s="49" t="str">
        <f t="shared" si="105"/>
        <v/>
      </c>
      <c r="AF99" s="49" t="str">
        <f t="shared" si="106"/>
        <v/>
      </c>
      <c r="AG99" s="49" t="str">
        <f t="shared" si="107"/>
        <v/>
      </c>
      <c r="AJ99" s="18">
        <f t="shared" si="108"/>
        <v>0</v>
      </c>
      <c r="AK99" s="18">
        <f t="shared" si="109"/>
        <v>0</v>
      </c>
      <c r="AL99" s="18" t="str">
        <f>IF($J99="OK",$AJ99+$AK99-5.5993*($G99*Forudsætninger!B96+$H99*Forudsætninger!B97)/3600,"")</f>
        <v/>
      </c>
      <c r="AM99" s="18" t="str">
        <f>IF($J99="OK",$AJ99+$AK99-5.5993*($G99*Forudsætninger!C96+$H99*Forudsætninger!C97)/3600,"")</f>
        <v/>
      </c>
      <c r="AN99" s="18" t="str">
        <f>IF($J99="OK",$AJ99+$AK99-5.5993*($G99*Forudsætninger!D96+$H99*Forudsætninger!D97)/3600,"")</f>
        <v/>
      </c>
      <c r="AO99" s="18" t="str">
        <f>IF($J99="OK",$AJ99+$AK99-5.5993*($G99*Forudsætninger!E96+$H99*Forudsætninger!E97)/3600,"")</f>
        <v/>
      </c>
      <c r="AP99" s="18" t="str">
        <f>IF($J99="OK",$AJ99+$AK99-5.5993*($G99*Forudsætninger!F96+$H99*Forudsætninger!F97)/3600,"")</f>
        <v/>
      </c>
      <c r="AQ99" s="18" t="str">
        <f>IF($J99="OK",$AJ99+$AK99-5.5993*($G99*Forudsætninger!G96+$H99*Forudsætninger!G97)/3600,"")</f>
        <v/>
      </c>
      <c r="AR99" s="18" t="str">
        <f>IF($J99="OK",$AJ99+$AK99-5.5993*($G99*Forudsætninger!H96+$H99*Forudsætninger!H97)/3600,"")</f>
        <v/>
      </c>
      <c r="AS99" s="18" t="str">
        <f>IF($J99="OK",$AJ99+$AK99-5.5993*($G99*Forudsætninger!I96+$H99*Forudsætninger!I97)/3600,"")</f>
        <v/>
      </c>
      <c r="AT99" s="18" t="str">
        <f>IF($J99="OK",$AJ99+$AK99-5.5993*($G99*Forudsætninger!J96+$H99*Forudsætninger!J97)/3600,"")</f>
        <v/>
      </c>
      <c r="AU99" s="18" t="str">
        <f>IF($J99="OK",$AJ99+$AK99-5.5993*($G99*Forudsætninger!K96+$H99*Forudsætninger!K97)/3600,"")</f>
        <v/>
      </c>
      <c r="AV99" s="18" t="str">
        <f>IF($J99="OK",$AJ99+$AK99-5.5993*($G99*Forudsætninger!L96+$H99*Forudsætninger!L97)/3600,"")</f>
        <v/>
      </c>
      <c r="AW99" s="18" t="str">
        <f>IF($J99="OK",$AJ99+$AK99-5.5993*($G99*Forudsætninger!M96+$H99*Forudsætninger!M97)/3600,"")</f>
        <v/>
      </c>
      <c r="AX99" s="6" t="str">
        <f t="shared" si="110"/>
        <v/>
      </c>
      <c r="AY99" s="6" t="str">
        <f t="shared" si="111"/>
        <v/>
      </c>
      <c r="AZ99" s="6" t="str">
        <f t="shared" si="112"/>
        <v/>
      </c>
      <c r="BA99" s="6" t="str">
        <f t="shared" si="113"/>
        <v/>
      </c>
      <c r="BB99" s="6" t="str">
        <f t="shared" si="114"/>
        <v/>
      </c>
      <c r="BC99" s="6" t="str">
        <f t="shared" si="115"/>
        <v/>
      </c>
      <c r="BD99" s="6" t="str">
        <f t="shared" si="116"/>
        <v/>
      </c>
      <c r="BE99" s="6" t="str">
        <f t="shared" si="117"/>
        <v/>
      </c>
      <c r="BF99" s="6" t="str">
        <f t="shared" si="118"/>
        <v/>
      </c>
      <c r="BG99" s="6" t="str">
        <f t="shared" si="119"/>
        <v/>
      </c>
      <c r="BH99" s="6" t="str">
        <f t="shared" si="120"/>
        <v/>
      </c>
      <c r="BI99" s="6" t="str">
        <f t="shared" si="121"/>
        <v/>
      </c>
      <c r="BJ99" s="6" t="str">
        <f t="shared" si="122"/>
        <v/>
      </c>
      <c r="BK99" s="6" t="str">
        <f t="shared" si="123"/>
        <v/>
      </c>
      <c r="BL99" s="6" t="str">
        <f t="shared" si="124"/>
        <v/>
      </c>
      <c r="BM99" s="6" t="str">
        <f t="shared" si="125"/>
        <v/>
      </c>
      <c r="BN99" s="6" t="str">
        <f t="shared" si="126"/>
        <v/>
      </c>
      <c r="BO99" s="6" t="str">
        <f t="shared" si="127"/>
        <v/>
      </c>
      <c r="BP99" s="6" t="str">
        <f t="shared" si="128"/>
        <v/>
      </c>
      <c r="BQ99" s="6" t="str">
        <f t="shared" si="129"/>
        <v/>
      </c>
      <c r="BR99" s="6" t="str">
        <f t="shared" si="130"/>
        <v/>
      </c>
      <c r="BS99" s="6" t="str">
        <f t="shared" si="131"/>
        <v/>
      </c>
      <c r="BT99" s="6" t="str">
        <f t="shared" si="132"/>
        <v/>
      </c>
      <c r="BU99" s="6" t="str">
        <f t="shared" si="133"/>
        <v/>
      </c>
      <c r="BV99" s="6" t="str">
        <f t="shared" si="134"/>
        <v/>
      </c>
      <c r="BW99" s="6" t="str">
        <f t="shared" si="135"/>
        <v/>
      </c>
      <c r="BX99" s="6" t="str">
        <f t="shared" si="136"/>
        <v/>
      </c>
      <c r="BY99" s="6" t="str">
        <f t="shared" si="137"/>
        <v/>
      </c>
      <c r="BZ99" s="6" t="str">
        <f t="shared" si="138"/>
        <v/>
      </c>
      <c r="CA99" s="6" t="str">
        <f t="shared" si="139"/>
        <v/>
      </c>
      <c r="CB99" s="6" t="str">
        <f t="shared" si="140"/>
        <v/>
      </c>
      <c r="CC99" s="6" t="str">
        <f t="shared" si="141"/>
        <v/>
      </c>
      <c r="CD99" s="6" t="str">
        <f t="shared" si="142"/>
        <v/>
      </c>
      <c r="CE99" s="6" t="str">
        <f t="shared" si="143"/>
        <v/>
      </c>
      <c r="CF99" s="6" t="str">
        <f t="shared" si="144"/>
        <v/>
      </c>
      <c r="CG99" s="6" t="str">
        <f t="shared" si="145"/>
        <v/>
      </c>
      <c r="CH99" s="6" t="str">
        <f t="shared" si="146"/>
        <v/>
      </c>
      <c r="CI99" s="6" t="str">
        <f t="shared" si="147"/>
        <v/>
      </c>
      <c r="CJ99" s="6" t="str">
        <f t="shared" si="148"/>
        <v/>
      </c>
      <c r="CK99" s="6" t="str">
        <f t="shared" si="149"/>
        <v/>
      </c>
      <c r="CL99" s="6" t="str">
        <f t="shared" si="150"/>
        <v/>
      </c>
      <c r="CM99" s="6" t="str">
        <f t="shared" si="151"/>
        <v/>
      </c>
      <c r="CN99" s="6" t="str">
        <f t="shared" si="152"/>
        <v/>
      </c>
      <c r="CO99" s="6" t="str">
        <f t="shared" si="153"/>
        <v/>
      </c>
      <c r="CP99" s="6" t="str">
        <f t="shared" si="154"/>
        <v/>
      </c>
      <c r="CQ99" s="6" t="str">
        <f t="shared" si="155"/>
        <v/>
      </c>
      <c r="CR99" s="6" t="str">
        <f t="shared" si="156"/>
        <v/>
      </c>
      <c r="CS99" s="6" t="str">
        <f t="shared" si="157"/>
        <v/>
      </c>
      <c r="CT99" s="6" t="str">
        <f t="shared" si="158"/>
        <v/>
      </c>
      <c r="CU99" s="6" t="str">
        <f t="shared" si="159"/>
        <v/>
      </c>
      <c r="CV99" s="6" t="str">
        <f t="shared" si="160"/>
        <v/>
      </c>
      <c r="CW99" s="6" t="str">
        <f t="shared" si="161"/>
        <v/>
      </c>
      <c r="CX99" s="6" t="str">
        <f t="shared" si="162"/>
        <v/>
      </c>
      <c r="CY99" s="6" t="str">
        <f t="shared" si="163"/>
        <v/>
      </c>
      <c r="CZ99" s="6" t="str">
        <f t="shared" si="164"/>
        <v/>
      </c>
      <c r="DA99" s="6" t="str">
        <f t="shared" si="165"/>
        <v/>
      </c>
      <c r="DB99" s="6" t="str">
        <f t="shared" si="166"/>
        <v/>
      </c>
      <c r="DC99" s="6" t="str">
        <f t="shared" si="167"/>
        <v/>
      </c>
      <c r="DD99" s="6" t="str">
        <f t="shared" si="168"/>
        <v/>
      </c>
      <c r="DE99" s="6" t="str">
        <f t="shared" si="169"/>
        <v/>
      </c>
      <c r="DF99" s="6" t="str">
        <f t="shared" si="170"/>
        <v/>
      </c>
      <c r="DG99" s="6" t="str">
        <f t="shared" si="171"/>
        <v/>
      </c>
      <c r="DH99" s="6" t="str">
        <f t="shared" si="172"/>
        <v/>
      </c>
      <c r="DI99" s="6" t="str">
        <f t="shared" si="173"/>
        <v/>
      </c>
      <c r="DJ99" s="6" t="str">
        <f t="shared" si="174"/>
        <v/>
      </c>
      <c r="DK99" s="6" t="str">
        <f t="shared" si="175"/>
        <v/>
      </c>
      <c r="DL99" s="6" t="str">
        <f t="shared" si="176"/>
        <v/>
      </c>
      <c r="DM99" s="6" t="str">
        <f t="shared" si="177"/>
        <v/>
      </c>
      <c r="DN99" s="6" t="str">
        <f t="shared" si="178"/>
        <v/>
      </c>
      <c r="DO99" s="6" t="str">
        <f t="shared" si="179"/>
        <v/>
      </c>
      <c r="DP99" s="6" t="str">
        <f t="shared" si="180"/>
        <v/>
      </c>
      <c r="DQ99" s="6" t="str">
        <f t="shared" si="181"/>
        <v/>
      </c>
    </row>
    <row r="100" spans="1:121" x14ac:dyDescent="0.25">
      <c r="A100" s="9">
        <v>93</v>
      </c>
      <c r="B100" s="1"/>
      <c r="C100" s="1"/>
      <c r="D100" s="1"/>
      <c r="E100" s="1"/>
      <c r="F100" s="1"/>
      <c r="G100" s="1"/>
      <c r="H100" s="1"/>
      <c r="I100" s="1"/>
      <c r="J100" s="2" t="str">
        <f t="shared" si="91"/>
        <v/>
      </c>
      <c r="K100" s="3" t="str">
        <f t="shared" si="92"/>
        <v/>
      </c>
      <c r="L100" s="4" t="str">
        <f t="shared" si="93"/>
        <v/>
      </c>
      <c r="M100" s="4" t="str">
        <f t="shared" si="94"/>
        <v/>
      </c>
      <c r="N100" s="5" t="str">
        <f t="shared" si="95"/>
        <v/>
      </c>
      <c r="O100" s="6" t="str">
        <f>IF(J100="OK",(AX100*Forudsætninger!$B$7+BD100*Forudsætninger!$C$7+BJ100*Forudsætninger!$D$7+BP100*Forudsætninger!$E$7+BV100*Forudsætninger!$F$7+CB100*Forudsætninger!$G$7+CH100*Forudsætninger!$H$7+CN100*Forudsætninger!$I$7+CT100*Forudsætninger!$J$7+CZ100*Forudsætninger!$K$7+DF100*Forudsætninger!$L$7+DL100*Forudsætninger!$M$7)/SUM(Forudsætninger!$B$7:$M$7),"")</f>
        <v/>
      </c>
      <c r="P100" s="6" t="str">
        <f>IF(J100="OK",(AY100*Forudsætninger!$B$7+BE100*Forudsætninger!$C$7+BK100*Forudsætninger!$D$7+BQ100*Forudsætninger!$E$7+BW100*Forudsætninger!$F$7+CC100*Forudsætninger!$G$7+CI100*Forudsætninger!$H$7+CO100*Forudsætninger!$I$7+CU100*Forudsætninger!$J$7+DA100*Forudsætninger!$K$7+DG100*Forudsætninger!$L$7+DM100*Forudsætninger!$M$7)/SUM(Forudsætninger!$B$7:$M$7),"")</f>
        <v/>
      </c>
      <c r="Q100" s="6" t="str">
        <f>IF(J100="OK",(AZ100*Forudsætninger!$B$7+BF100*Forudsætninger!$C$7+BL100*Forudsætninger!$D$7+BR100*Forudsætninger!$E$7+BX100*Forudsætninger!$F$7+CD100*Forudsætninger!$G$7+CJ100*Forudsætninger!$H$7+CP100*Forudsætninger!$I$7+CV100*Forudsætninger!$J$7+DB100*Forudsætninger!$K$7+DH100*Forudsætninger!$L$7+DN100*Forudsætninger!$M$7)/SUM(Forudsætninger!$B$7:$M$7),"")</f>
        <v/>
      </c>
      <c r="R100" s="6" t="str">
        <f>IF(J100="OK",(BA100*Forudsætninger!$B$7+BG100*Forudsætninger!$C$7+BM100*Forudsætninger!$D$7+BS100*Forudsætninger!$E$7+BY100*Forudsætninger!$F$7+CE100*Forudsætninger!$G$7+CK100*Forudsætninger!$H$7+CQ100*Forudsætninger!$I$7+CW100*Forudsætninger!$J$7+DC100*Forudsætninger!$K$7+DI100*Forudsætninger!$L$7+DO100*Forudsætninger!$M$7)/SUM(Forudsætninger!$B$7:$M$7),"")</f>
        <v/>
      </c>
      <c r="S100" s="6" t="str">
        <f>IF(J100="OK",(BB100*Forudsætninger!$B$7+BH100*Forudsætninger!$C$7+BN100*Forudsætninger!$D$7+BT100*Forudsætninger!$E$7+BZ100*Forudsætninger!$F$7+CF100*Forudsætninger!$G$7+CL100*Forudsætninger!$H$7+CR100*Forudsætninger!$I$7+CX100*Forudsætninger!$J$7+DD100*Forudsætninger!$K$7+DJ100*Forudsætninger!$L$7+DP100*Forudsætninger!$M$7)/SUM(Forudsætninger!$B$7:$M$7),"")</f>
        <v/>
      </c>
      <c r="T100" s="6" t="str">
        <f>IF(J100="OK",(BC100*Forudsætninger!$B$7+BI100*Forudsætninger!$C$7+BO100*Forudsætninger!$D$7+BU100*Forudsætninger!$E$7+CA100*Forudsætninger!$F$7+CG100*Forudsætninger!$G$7+CM100*Forudsætninger!$H$7+CS100*Forudsætninger!$I$7+CY100*Forudsætninger!$J$7+DE100*Forudsætninger!$K$7+DK100*Forudsætninger!$L$7+DQ100*Forudsætninger!$M$7)/SUM(Forudsætninger!$B$7:$M$7),"")</f>
        <v/>
      </c>
      <c r="U100" s="7" t="str">
        <f>IF(AND(K100="OK",J100="OK"),(O100*3+P100*2+Q100-R100-S100*2-T100*3)*I100*SUM(Forudsætninger!$B$7:$M$7),"")</f>
        <v/>
      </c>
      <c r="V100" s="49" t="str">
        <f t="shared" si="96"/>
        <v/>
      </c>
      <c r="W100" s="49" t="str">
        <f t="shared" si="97"/>
        <v/>
      </c>
      <c r="X100" s="49" t="str">
        <f t="shared" si="98"/>
        <v/>
      </c>
      <c r="Y100" s="49" t="str">
        <f t="shared" si="99"/>
        <v/>
      </c>
      <c r="Z100" s="49" t="str">
        <f t="shared" si="100"/>
        <v/>
      </c>
      <c r="AA100" s="49" t="str">
        <f t="shared" si="101"/>
        <v/>
      </c>
      <c r="AB100" s="49" t="str">
        <f t="shared" si="102"/>
        <v/>
      </c>
      <c r="AC100" s="49" t="str">
        <f t="shared" si="103"/>
        <v/>
      </c>
      <c r="AD100" s="49" t="str">
        <f t="shared" si="104"/>
        <v/>
      </c>
      <c r="AE100" s="49" t="str">
        <f t="shared" si="105"/>
        <v/>
      </c>
      <c r="AF100" s="49" t="str">
        <f t="shared" si="106"/>
        <v/>
      </c>
      <c r="AG100" s="49" t="str">
        <f t="shared" si="107"/>
        <v/>
      </c>
      <c r="AJ100" s="18">
        <f t="shared" si="108"/>
        <v>0</v>
      </c>
      <c r="AK100" s="18">
        <f t="shared" si="109"/>
        <v>0</v>
      </c>
      <c r="AL100" s="18" t="str">
        <f>IF($J100="OK",$AJ100+$AK100-5.5993*($G100*Forudsætninger!B97+$H100*Forudsætninger!B98)/3600,"")</f>
        <v/>
      </c>
      <c r="AM100" s="18" t="str">
        <f>IF($J100="OK",$AJ100+$AK100-5.5993*($G100*Forudsætninger!C97+$H100*Forudsætninger!C98)/3600,"")</f>
        <v/>
      </c>
      <c r="AN100" s="18" t="str">
        <f>IF($J100="OK",$AJ100+$AK100-5.5993*($G100*Forudsætninger!D97+$H100*Forudsætninger!D98)/3600,"")</f>
        <v/>
      </c>
      <c r="AO100" s="18" t="str">
        <f>IF($J100="OK",$AJ100+$AK100-5.5993*($G100*Forudsætninger!E97+$H100*Forudsætninger!E98)/3600,"")</f>
        <v/>
      </c>
      <c r="AP100" s="18" t="str">
        <f>IF($J100="OK",$AJ100+$AK100-5.5993*($G100*Forudsætninger!F97+$H100*Forudsætninger!F98)/3600,"")</f>
        <v/>
      </c>
      <c r="AQ100" s="18" t="str">
        <f>IF($J100="OK",$AJ100+$AK100-5.5993*($G100*Forudsætninger!G97+$H100*Forudsætninger!G98)/3600,"")</f>
        <v/>
      </c>
      <c r="AR100" s="18" t="str">
        <f>IF($J100="OK",$AJ100+$AK100-5.5993*($G100*Forudsætninger!H97+$H100*Forudsætninger!H98)/3600,"")</f>
        <v/>
      </c>
      <c r="AS100" s="18" t="str">
        <f>IF($J100="OK",$AJ100+$AK100-5.5993*($G100*Forudsætninger!I97+$H100*Forudsætninger!I98)/3600,"")</f>
        <v/>
      </c>
      <c r="AT100" s="18" t="str">
        <f>IF($J100="OK",$AJ100+$AK100-5.5993*($G100*Forudsætninger!J97+$H100*Forudsætninger!J98)/3600,"")</f>
        <v/>
      </c>
      <c r="AU100" s="18" t="str">
        <f>IF($J100="OK",$AJ100+$AK100-5.5993*($G100*Forudsætninger!K97+$H100*Forudsætninger!K98)/3600,"")</f>
        <v/>
      </c>
      <c r="AV100" s="18" t="str">
        <f>IF($J100="OK",$AJ100+$AK100-5.5993*($G100*Forudsætninger!L97+$H100*Forudsætninger!L98)/3600,"")</f>
        <v/>
      </c>
      <c r="AW100" s="18" t="str">
        <f>IF($J100="OK",$AJ100+$AK100-5.5993*($G100*Forudsætninger!M97+$H100*Forudsætninger!M98)/3600,"")</f>
        <v/>
      </c>
      <c r="AX100" s="6" t="str">
        <f t="shared" si="110"/>
        <v/>
      </c>
      <c r="AY100" s="6" t="str">
        <f t="shared" si="111"/>
        <v/>
      </c>
      <c r="AZ100" s="6" t="str">
        <f t="shared" si="112"/>
        <v/>
      </c>
      <c r="BA100" s="6" t="str">
        <f t="shared" si="113"/>
        <v/>
      </c>
      <c r="BB100" s="6" t="str">
        <f t="shared" si="114"/>
        <v/>
      </c>
      <c r="BC100" s="6" t="str">
        <f t="shared" si="115"/>
        <v/>
      </c>
      <c r="BD100" s="6" t="str">
        <f t="shared" si="116"/>
        <v/>
      </c>
      <c r="BE100" s="6" t="str">
        <f t="shared" si="117"/>
        <v/>
      </c>
      <c r="BF100" s="6" t="str">
        <f t="shared" si="118"/>
        <v/>
      </c>
      <c r="BG100" s="6" t="str">
        <f t="shared" si="119"/>
        <v/>
      </c>
      <c r="BH100" s="6" t="str">
        <f t="shared" si="120"/>
        <v/>
      </c>
      <c r="BI100" s="6" t="str">
        <f t="shared" si="121"/>
        <v/>
      </c>
      <c r="BJ100" s="6" t="str">
        <f t="shared" si="122"/>
        <v/>
      </c>
      <c r="BK100" s="6" t="str">
        <f t="shared" si="123"/>
        <v/>
      </c>
      <c r="BL100" s="6" t="str">
        <f t="shared" si="124"/>
        <v/>
      </c>
      <c r="BM100" s="6" t="str">
        <f t="shared" si="125"/>
        <v/>
      </c>
      <c r="BN100" s="6" t="str">
        <f t="shared" si="126"/>
        <v/>
      </c>
      <c r="BO100" s="6" t="str">
        <f t="shared" si="127"/>
        <v/>
      </c>
      <c r="BP100" s="6" t="str">
        <f t="shared" si="128"/>
        <v/>
      </c>
      <c r="BQ100" s="6" t="str">
        <f t="shared" si="129"/>
        <v/>
      </c>
      <c r="BR100" s="6" t="str">
        <f t="shared" si="130"/>
        <v/>
      </c>
      <c r="BS100" s="6" t="str">
        <f t="shared" si="131"/>
        <v/>
      </c>
      <c r="BT100" s="6" t="str">
        <f t="shared" si="132"/>
        <v/>
      </c>
      <c r="BU100" s="6" t="str">
        <f t="shared" si="133"/>
        <v/>
      </c>
      <c r="BV100" s="6" t="str">
        <f t="shared" si="134"/>
        <v/>
      </c>
      <c r="BW100" s="6" t="str">
        <f t="shared" si="135"/>
        <v/>
      </c>
      <c r="BX100" s="6" t="str">
        <f t="shared" si="136"/>
        <v/>
      </c>
      <c r="BY100" s="6" t="str">
        <f t="shared" si="137"/>
        <v/>
      </c>
      <c r="BZ100" s="6" t="str">
        <f t="shared" si="138"/>
        <v/>
      </c>
      <c r="CA100" s="6" t="str">
        <f t="shared" si="139"/>
        <v/>
      </c>
      <c r="CB100" s="6" t="str">
        <f t="shared" si="140"/>
        <v/>
      </c>
      <c r="CC100" s="6" t="str">
        <f t="shared" si="141"/>
        <v/>
      </c>
      <c r="CD100" s="6" t="str">
        <f t="shared" si="142"/>
        <v/>
      </c>
      <c r="CE100" s="6" t="str">
        <f t="shared" si="143"/>
        <v/>
      </c>
      <c r="CF100" s="6" t="str">
        <f t="shared" si="144"/>
        <v/>
      </c>
      <c r="CG100" s="6" t="str">
        <f t="shared" si="145"/>
        <v/>
      </c>
      <c r="CH100" s="6" t="str">
        <f t="shared" si="146"/>
        <v/>
      </c>
      <c r="CI100" s="6" t="str">
        <f t="shared" si="147"/>
        <v/>
      </c>
      <c r="CJ100" s="6" t="str">
        <f t="shared" si="148"/>
        <v/>
      </c>
      <c r="CK100" s="6" t="str">
        <f t="shared" si="149"/>
        <v/>
      </c>
      <c r="CL100" s="6" t="str">
        <f t="shared" si="150"/>
        <v/>
      </c>
      <c r="CM100" s="6" t="str">
        <f t="shared" si="151"/>
        <v/>
      </c>
      <c r="CN100" s="6" t="str">
        <f t="shared" si="152"/>
        <v/>
      </c>
      <c r="CO100" s="6" t="str">
        <f t="shared" si="153"/>
        <v/>
      </c>
      <c r="CP100" s="6" t="str">
        <f t="shared" si="154"/>
        <v/>
      </c>
      <c r="CQ100" s="6" t="str">
        <f t="shared" si="155"/>
        <v/>
      </c>
      <c r="CR100" s="6" t="str">
        <f t="shared" si="156"/>
        <v/>
      </c>
      <c r="CS100" s="6" t="str">
        <f t="shared" si="157"/>
        <v/>
      </c>
      <c r="CT100" s="6" t="str">
        <f t="shared" si="158"/>
        <v/>
      </c>
      <c r="CU100" s="6" t="str">
        <f t="shared" si="159"/>
        <v/>
      </c>
      <c r="CV100" s="6" t="str">
        <f t="shared" si="160"/>
        <v/>
      </c>
      <c r="CW100" s="6" t="str">
        <f t="shared" si="161"/>
        <v/>
      </c>
      <c r="CX100" s="6" t="str">
        <f t="shared" si="162"/>
        <v/>
      </c>
      <c r="CY100" s="6" t="str">
        <f t="shared" si="163"/>
        <v/>
      </c>
      <c r="CZ100" s="6" t="str">
        <f t="shared" si="164"/>
        <v/>
      </c>
      <c r="DA100" s="6" t="str">
        <f t="shared" si="165"/>
        <v/>
      </c>
      <c r="DB100" s="6" t="str">
        <f t="shared" si="166"/>
        <v/>
      </c>
      <c r="DC100" s="6" t="str">
        <f t="shared" si="167"/>
        <v/>
      </c>
      <c r="DD100" s="6" t="str">
        <f t="shared" si="168"/>
        <v/>
      </c>
      <c r="DE100" s="6" t="str">
        <f t="shared" si="169"/>
        <v/>
      </c>
      <c r="DF100" s="6" t="str">
        <f t="shared" si="170"/>
        <v/>
      </c>
      <c r="DG100" s="6" t="str">
        <f t="shared" si="171"/>
        <v/>
      </c>
      <c r="DH100" s="6" t="str">
        <f t="shared" si="172"/>
        <v/>
      </c>
      <c r="DI100" s="6" t="str">
        <f t="shared" si="173"/>
        <v/>
      </c>
      <c r="DJ100" s="6" t="str">
        <f t="shared" si="174"/>
        <v/>
      </c>
      <c r="DK100" s="6" t="str">
        <f t="shared" si="175"/>
        <v/>
      </c>
      <c r="DL100" s="6" t="str">
        <f t="shared" si="176"/>
        <v/>
      </c>
      <c r="DM100" s="6" t="str">
        <f t="shared" si="177"/>
        <v/>
      </c>
      <c r="DN100" s="6" t="str">
        <f t="shared" si="178"/>
        <v/>
      </c>
      <c r="DO100" s="6" t="str">
        <f t="shared" si="179"/>
        <v/>
      </c>
      <c r="DP100" s="6" t="str">
        <f t="shared" si="180"/>
        <v/>
      </c>
      <c r="DQ100" s="6" t="str">
        <f t="shared" si="181"/>
        <v/>
      </c>
    </row>
    <row r="101" spans="1:121" x14ac:dyDescent="0.25">
      <c r="A101" s="9">
        <v>94</v>
      </c>
      <c r="B101" s="1"/>
      <c r="C101" s="1"/>
      <c r="D101" s="1"/>
      <c r="E101" s="1"/>
      <c r="F101" s="1"/>
      <c r="G101" s="1"/>
      <c r="H101" s="1"/>
      <c r="I101" s="1"/>
      <c r="J101" s="2" t="str">
        <f t="shared" si="91"/>
        <v/>
      </c>
      <c r="K101" s="3" t="str">
        <f t="shared" si="92"/>
        <v/>
      </c>
      <c r="L101" s="4" t="str">
        <f t="shared" si="93"/>
        <v/>
      </c>
      <c r="M101" s="4" t="str">
        <f t="shared" si="94"/>
        <v/>
      </c>
      <c r="N101" s="5" t="str">
        <f t="shared" si="95"/>
        <v/>
      </c>
      <c r="O101" s="6" t="str">
        <f>IF(J101="OK",(AX101*Forudsætninger!$B$7+BD101*Forudsætninger!$C$7+BJ101*Forudsætninger!$D$7+BP101*Forudsætninger!$E$7+BV101*Forudsætninger!$F$7+CB101*Forudsætninger!$G$7+CH101*Forudsætninger!$H$7+CN101*Forudsætninger!$I$7+CT101*Forudsætninger!$J$7+CZ101*Forudsætninger!$K$7+DF101*Forudsætninger!$L$7+DL101*Forudsætninger!$M$7)/SUM(Forudsætninger!$B$7:$M$7),"")</f>
        <v/>
      </c>
      <c r="P101" s="6" t="str">
        <f>IF(J101="OK",(AY101*Forudsætninger!$B$7+BE101*Forudsætninger!$C$7+BK101*Forudsætninger!$D$7+BQ101*Forudsætninger!$E$7+BW101*Forudsætninger!$F$7+CC101*Forudsætninger!$G$7+CI101*Forudsætninger!$H$7+CO101*Forudsætninger!$I$7+CU101*Forudsætninger!$J$7+DA101*Forudsætninger!$K$7+DG101*Forudsætninger!$L$7+DM101*Forudsætninger!$M$7)/SUM(Forudsætninger!$B$7:$M$7),"")</f>
        <v/>
      </c>
      <c r="Q101" s="6" t="str">
        <f>IF(J101="OK",(AZ101*Forudsætninger!$B$7+BF101*Forudsætninger!$C$7+BL101*Forudsætninger!$D$7+BR101*Forudsætninger!$E$7+BX101*Forudsætninger!$F$7+CD101*Forudsætninger!$G$7+CJ101*Forudsætninger!$H$7+CP101*Forudsætninger!$I$7+CV101*Forudsætninger!$J$7+DB101*Forudsætninger!$K$7+DH101*Forudsætninger!$L$7+DN101*Forudsætninger!$M$7)/SUM(Forudsætninger!$B$7:$M$7),"")</f>
        <v/>
      </c>
      <c r="R101" s="6" t="str">
        <f>IF(J101="OK",(BA101*Forudsætninger!$B$7+BG101*Forudsætninger!$C$7+BM101*Forudsætninger!$D$7+BS101*Forudsætninger!$E$7+BY101*Forudsætninger!$F$7+CE101*Forudsætninger!$G$7+CK101*Forudsætninger!$H$7+CQ101*Forudsætninger!$I$7+CW101*Forudsætninger!$J$7+DC101*Forudsætninger!$K$7+DI101*Forudsætninger!$L$7+DO101*Forudsætninger!$M$7)/SUM(Forudsætninger!$B$7:$M$7),"")</f>
        <v/>
      </c>
      <c r="S101" s="6" t="str">
        <f>IF(J101="OK",(BB101*Forudsætninger!$B$7+BH101*Forudsætninger!$C$7+BN101*Forudsætninger!$D$7+BT101*Forudsætninger!$E$7+BZ101*Forudsætninger!$F$7+CF101*Forudsætninger!$G$7+CL101*Forudsætninger!$H$7+CR101*Forudsætninger!$I$7+CX101*Forudsætninger!$J$7+DD101*Forudsætninger!$K$7+DJ101*Forudsætninger!$L$7+DP101*Forudsætninger!$M$7)/SUM(Forudsætninger!$B$7:$M$7),"")</f>
        <v/>
      </c>
      <c r="T101" s="6" t="str">
        <f>IF(J101="OK",(BC101*Forudsætninger!$B$7+BI101*Forudsætninger!$C$7+BO101*Forudsætninger!$D$7+BU101*Forudsætninger!$E$7+CA101*Forudsætninger!$F$7+CG101*Forudsætninger!$G$7+CM101*Forudsætninger!$H$7+CS101*Forudsætninger!$I$7+CY101*Forudsætninger!$J$7+DE101*Forudsætninger!$K$7+DK101*Forudsætninger!$L$7+DQ101*Forudsætninger!$M$7)/SUM(Forudsætninger!$B$7:$M$7),"")</f>
        <v/>
      </c>
      <c r="U101" s="7" t="str">
        <f>IF(AND(K101="OK",J101="OK"),(O101*3+P101*2+Q101-R101-S101*2-T101*3)*I101*SUM(Forudsætninger!$B$7:$M$7),"")</f>
        <v/>
      </c>
      <c r="V101" s="49" t="str">
        <f t="shared" si="96"/>
        <v/>
      </c>
      <c r="W101" s="49" t="str">
        <f t="shared" si="97"/>
        <v/>
      </c>
      <c r="X101" s="49" t="str">
        <f t="shared" si="98"/>
        <v/>
      </c>
      <c r="Y101" s="49" t="str">
        <f t="shared" si="99"/>
        <v/>
      </c>
      <c r="Z101" s="49" t="str">
        <f t="shared" si="100"/>
        <v/>
      </c>
      <c r="AA101" s="49" t="str">
        <f t="shared" si="101"/>
        <v/>
      </c>
      <c r="AB101" s="49" t="str">
        <f t="shared" si="102"/>
        <v/>
      </c>
      <c r="AC101" s="49" t="str">
        <f t="shared" si="103"/>
        <v/>
      </c>
      <c r="AD101" s="49" t="str">
        <f t="shared" si="104"/>
        <v/>
      </c>
      <c r="AE101" s="49" t="str">
        <f t="shared" si="105"/>
        <v/>
      </c>
      <c r="AF101" s="49" t="str">
        <f t="shared" si="106"/>
        <v/>
      </c>
      <c r="AG101" s="49" t="str">
        <f t="shared" si="107"/>
        <v/>
      </c>
      <c r="AJ101" s="18">
        <f t="shared" si="108"/>
        <v>0</v>
      </c>
      <c r="AK101" s="18">
        <f t="shared" si="109"/>
        <v>0</v>
      </c>
      <c r="AL101" s="18" t="str">
        <f>IF($J101="OK",$AJ101+$AK101-5.5993*($G101*Forudsætninger!B98+$H101*Forudsætninger!B99)/3600,"")</f>
        <v/>
      </c>
      <c r="AM101" s="18" t="str">
        <f>IF($J101="OK",$AJ101+$AK101-5.5993*($G101*Forudsætninger!C98+$H101*Forudsætninger!C99)/3600,"")</f>
        <v/>
      </c>
      <c r="AN101" s="18" t="str">
        <f>IF($J101="OK",$AJ101+$AK101-5.5993*($G101*Forudsætninger!D98+$H101*Forudsætninger!D99)/3600,"")</f>
        <v/>
      </c>
      <c r="AO101" s="18" t="str">
        <f>IF($J101="OK",$AJ101+$AK101-5.5993*($G101*Forudsætninger!E98+$H101*Forudsætninger!E99)/3600,"")</f>
        <v/>
      </c>
      <c r="AP101" s="18" t="str">
        <f>IF($J101="OK",$AJ101+$AK101-5.5993*($G101*Forudsætninger!F98+$H101*Forudsætninger!F99)/3600,"")</f>
        <v/>
      </c>
      <c r="AQ101" s="18" t="str">
        <f>IF($J101="OK",$AJ101+$AK101-5.5993*($G101*Forudsætninger!G98+$H101*Forudsætninger!G99)/3600,"")</f>
        <v/>
      </c>
      <c r="AR101" s="18" t="str">
        <f>IF($J101="OK",$AJ101+$AK101-5.5993*($G101*Forudsætninger!H98+$H101*Forudsætninger!H99)/3600,"")</f>
        <v/>
      </c>
      <c r="AS101" s="18" t="str">
        <f>IF($J101="OK",$AJ101+$AK101-5.5993*($G101*Forudsætninger!I98+$H101*Forudsætninger!I99)/3600,"")</f>
        <v/>
      </c>
      <c r="AT101" s="18" t="str">
        <f>IF($J101="OK",$AJ101+$AK101-5.5993*($G101*Forudsætninger!J98+$H101*Forudsætninger!J99)/3600,"")</f>
        <v/>
      </c>
      <c r="AU101" s="18" t="str">
        <f>IF($J101="OK",$AJ101+$AK101-5.5993*($G101*Forudsætninger!K98+$H101*Forudsætninger!K99)/3600,"")</f>
        <v/>
      </c>
      <c r="AV101" s="18" t="str">
        <f>IF($J101="OK",$AJ101+$AK101-5.5993*($G101*Forudsætninger!L98+$H101*Forudsætninger!L99)/3600,"")</f>
        <v/>
      </c>
      <c r="AW101" s="18" t="str">
        <f>IF($J101="OK",$AJ101+$AK101-5.5993*($G101*Forudsætninger!M98+$H101*Forudsætninger!M99)/3600,"")</f>
        <v/>
      </c>
      <c r="AX101" s="6" t="str">
        <f t="shared" si="110"/>
        <v/>
      </c>
      <c r="AY101" s="6" t="str">
        <f t="shared" si="111"/>
        <v/>
      </c>
      <c r="AZ101" s="6" t="str">
        <f t="shared" si="112"/>
        <v/>
      </c>
      <c r="BA101" s="6" t="str">
        <f t="shared" si="113"/>
        <v/>
      </c>
      <c r="BB101" s="6" t="str">
        <f t="shared" si="114"/>
        <v/>
      </c>
      <c r="BC101" s="6" t="str">
        <f t="shared" si="115"/>
        <v/>
      </c>
      <c r="BD101" s="6" t="str">
        <f t="shared" si="116"/>
        <v/>
      </c>
      <c r="BE101" s="6" t="str">
        <f t="shared" si="117"/>
        <v/>
      </c>
      <c r="BF101" s="6" t="str">
        <f t="shared" si="118"/>
        <v/>
      </c>
      <c r="BG101" s="6" t="str">
        <f t="shared" si="119"/>
        <v/>
      </c>
      <c r="BH101" s="6" t="str">
        <f t="shared" si="120"/>
        <v/>
      </c>
      <c r="BI101" s="6" t="str">
        <f t="shared" si="121"/>
        <v/>
      </c>
      <c r="BJ101" s="6" t="str">
        <f t="shared" si="122"/>
        <v/>
      </c>
      <c r="BK101" s="6" t="str">
        <f t="shared" si="123"/>
        <v/>
      </c>
      <c r="BL101" s="6" t="str">
        <f t="shared" si="124"/>
        <v/>
      </c>
      <c r="BM101" s="6" t="str">
        <f t="shared" si="125"/>
        <v/>
      </c>
      <c r="BN101" s="6" t="str">
        <f t="shared" si="126"/>
        <v/>
      </c>
      <c r="BO101" s="6" t="str">
        <f t="shared" si="127"/>
        <v/>
      </c>
      <c r="BP101" s="6" t="str">
        <f t="shared" si="128"/>
        <v/>
      </c>
      <c r="BQ101" s="6" t="str">
        <f t="shared" si="129"/>
        <v/>
      </c>
      <c r="BR101" s="6" t="str">
        <f t="shared" si="130"/>
        <v/>
      </c>
      <c r="BS101" s="6" t="str">
        <f t="shared" si="131"/>
        <v/>
      </c>
      <c r="BT101" s="6" t="str">
        <f t="shared" si="132"/>
        <v/>
      </c>
      <c r="BU101" s="6" t="str">
        <f t="shared" si="133"/>
        <v/>
      </c>
      <c r="BV101" s="6" t="str">
        <f t="shared" si="134"/>
        <v/>
      </c>
      <c r="BW101" s="6" t="str">
        <f t="shared" si="135"/>
        <v/>
      </c>
      <c r="BX101" s="6" t="str">
        <f t="shared" si="136"/>
        <v/>
      </c>
      <c r="BY101" s="6" t="str">
        <f t="shared" si="137"/>
        <v/>
      </c>
      <c r="BZ101" s="6" t="str">
        <f t="shared" si="138"/>
        <v/>
      </c>
      <c r="CA101" s="6" t="str">
        <f t="shared" si="139"/>
        <v/>
      </c>
      <c r="CB101" s="6" t="str">
        <f t="shared" si="140"/>
        <v/>
      </c>
      <c r="CC101" s="6" t="str">
        <f t="shared" si="141"/>
        <v/>
      </c>
      <c r="CD101" s="6" t="str">
        <f t="shared" si="142"/>
        <v/>
      </c>
      <c r="CE101" s="6" t="str">
        <f t="shared" si="143"/>
        <v/>
      </c>
      <c r="CF101" s="6" t="str">
        <f t="shared" si="144"/>
        <v/>
      </c>
      <c r="CG101" s="6" t="str">
        <f t="shared" si="145"/>
        <v/>
      </c>
      <c r="CH101" s="6" t="str">
        <f t="shared" si="146"/>
        <v/>
      </c>
      <c r="CI101" s="6" t="str">
        <f t="shared" si="147"/>
        <v/>
      </c>
      <c r="CJ101" s="6" t="str">
        <f t="shared" si="148"/>
        <v/>
      </c>
      <c r="CK101" s="6" t="str">
        <f t="shared" si="149"/>
        <v/>
      </c>
      <c r="CL101" s="6" t="str">
        <f t="shared" si="150"/>
        <v/>
      </c>
      <c r="CM101" s="6" t="str">
        <f t="shared" si="151"/>
        <v/>
      </c>
      <c r="CN101" s="6" t="str">
        <f t="shared" si="152"/>
        <v/>
      </c>
      <c r="CO101" s="6" t="str">
        <f t="shared" si="153"/>
        <v/>
      </c>
      <c r="CP101" s="6" t="str">
        <f t="shared" si="154"/>
        <v/>
      </c>
      <c r="CQ101" s="6" t="str">
        <f t="shared" si="155"/>
        <v/>
      </c>
      <c r="CR101" s="6" t="str">
        <f t="shared" si="156"/>
        <v/>
      </c>
      <c r="CS101" s="6" t="str">
        <f t="shared" si="157"/>
        <v/>
      </c>
      <c r="CT101" s="6" t="str">
        <f t="shared" si="158"/>
        <v/>
      </c>
      <c r="CU101" s="6" t="str">
        <f t="shared" si="159"/>
        <v/>
      </c>
      <c r="CV101" s="6" t="str">
        <f t="shared" si="160"/>
        <v/>
      </c>
      <c r="CW101" s="6" t="str">
        <f t="shared" si="161"/>
        <v/>
      </c>
      <c r="CX101" s="6" t="str">
        <f t="shared" si="162"/>
        <v/>
      </c>
      <c r="CY101" s="6" t="str">
        <f t="shared" si="163"/>
        <v/>
      </c>
      <c r="CZ101" s="6" t="str">
        <f t="shared" si="164"/>
        <v/>
      </c>
      <c r="DA101" s="6" t="str">
        <f t="shared" si="165"/>
        <v/>
      </c>
      <c r="DB101" s="6" t="str">
        <f t="shared" si="166"/>
        <v/>
      </c>
      <c r="DC101" s="6" t="str">
        <f t="shared" si="167"/>
        <v/>
      </c>
      <c r="DD101" s="6" t="str">
        <f t="shared" si="168"/>
        <v/>
      </c>
      <c r="DE101" s="6" t="str">
        <f t="shared" si="169"/>
        <v/>
      </c>
      <c r="DF101" s="6" t="str">
        <f t="shared" si="170"/>
        <v/>
      </c>
      <c r="DG101" s="6" t="str">
        <f t="shared" si="171"/>
        <v/>
      </c>
      <c r="DH101" s="6" t="str">
        <f t="shared" si="172"/>
        <v/>
      </c>
      <c r="DI101" s="6" t="str">
        <f t="shared" si="173"/>
        <v/>
      </c>
      <c r="DJ101" s="6" t="str">
        <f t="shared" si="174"/>
        <v/>
      </c>
      <c r="DK101" s="6" t="str">
        <f t="shared" si="175"/>
        <v/>
      </c>
      <c r="DL101" s="6" t="str">
        <f t="shared" si="176"/>
        <v/>
      </c>
      <c r="DM101" s="6" t="str">
        <f t="shared" si="177"/>
        <v/>
      </c>
      <c r="DN101" s="6" t="str">
        <f t="shared" si="178"/>
        <v/>
      </c>
      <c r="DO101" s="6" t="str">
        <f t="shared" si="179"/>
        <v/>
      </c>
      <c r="DP101" s="6" t="str">
        <f t="shared" si="180"/>
        <v/>
      </c>
      <c r="DQ101" s="6" t="str">
        <f t="shared" si="181"/>
        <v/>
      </c>
    </row>
    <row r="102" spans="1:121" x14ac:dyDescent="0.25">
      <c r="A102" s="9">
        <v>95</v>
      </c>
      <c r="B102" s="1"/>
      <c r="C102" s="1"/>
      <c r="D102" s="1"/>
      <c r="E102" s="1"/>
      <c r="F102" s="1"/>
      <c r="G102" s="1"/>
      <c r="H102" s="1"/>
      <c r="I102" s="1"/>
      <c r="J102" s="2" t="str">
        <f t="shared" si="91"/>
        <v/>
      </c>
      <c r="K102" s="3" t="str">
        <f t="shared" si="92"/>
        <v/>
      </c>
      <c r="L102" s="4" t="str">
        <f t="shared" si="93"/>
        <v/>
      </c>
      <c r="M102" s="4" t="str">
        <f t="shared" si="94"/>
        <v/>
      </c>
      <c r="N102" s="5" t="str">
        <f t="shared" si="95"/>
        <v/>
      </c>
      <c r="O102" s="6" t="str">
        <f>IF(J102="OK",(AX102*Forudsætninger!$B$7+BD102*Forudsætninger!$C$7+BJ102*Forudsætninger!$D$7+BP102*Forudsætninger!$E$7+BV102*Forudsætninger!$F$7+CB102*Forudsætninger!$G$7+CH102*Forudsætninger!$H$7+CN102*Forudsætninger!$I$7+CT102*Forudsætninger!$J$7+CZ102*Forudsætninger!$K$7+DF102*Forudsætninger!$L$7+DL102*Forudsætninger!$M$7)/SUM(Forudsætninger!$B$7:$M$7),"")</f>
        <v/>
      </c>
      <c r="P102" s="6" t="str">
        <f>IF(J102="OK",(AY102*Forudsætninger!$B$7+BE102*Forudsætninger!$C$7+BK102*Forudsætninger!$D$7+BQ102*Forudsætninger!$E$7+BW102*Forudsætninger!$F$7+CC102*Forudsætninger!$G$7+CI102*Forudsætninger!$H$7+CO102*Forudsætninger!$I$7+CU102*Forudsætninger!$J$7+DA102*Forudsætninger!$K$7+DG102*Forudsætninger!$L$7+DM102*Forudsætninger!$M$7)/SUM(Forudsætninger!$B$7:$M$7),"")</f>
        <v/>
      </c>
      <c r="Q102" s="6" t="str">
        <f>IF(J102="OK",(AZ102*Forudsætninger!$B$7+BF102*Forudsætninger!$C$7+BL102*Forudsætninger!$D$7+BR102*Forudsætninger!$E$7+BX102*Forudsætninger!$F$7+CD102*Forudsætninger!$G$7+CJ102*Forudsætninger!$H$7+CP102*Forudsætninger!$I$7+CV102*Forudsætninger!$J$7+DB102*Forudsætninger!$K$7+DH102*Forudsætninger!$L$7+DN102*Forudsætninger!$M$7)/SUM(Forudsætninger!$B$7:$M$7),"")</f>
        <v/>
      </c>
      <c r="R102" s="6" t="str">
        <f>IF(J102="OK",(BA102*Forudsætninger!$B$7+BG102*Forudsætninger!$C$7+BM102*Forudsætninger!$D$7+BS102*Forudsætninger!$E$7+BY102*Forudsætninger!$F$7+CE102*Forudsætninger!$G$7+CK102*Forudsætninger!$H$7+CQ102*Forudsætninger!$I$7+CW102*Forudsætninger!$J$7+DC102*Forudsætninger!$K$7+DI102*Forudsætninger!$L$7+DO102*Forudsætninger!$M$7)/SUM(Forudsætninger!$B$7:$M$7),"")</f>
        <v/>
      </c>
      <c r="S102" s="6" t="str">
        <f>IF(J102="OK",(BB102*Forudsætninger!$B$7+BH102*Forudsætninger!$C$7+BN102*Forudsætninger!$D$7+BT102*Forudsætninger!$E$7+BZ102*Forudsætninger!$F$7+CF102*Forudsætninger!$G$7+CL102*Forudsætninger!$H$7+CR102*Forudsætninger!$I$7+CX102*Forudsætninger!$J$7+DD102*Forudsætninger!$K$7+DJ102*Forudsætninger!$L$7+DP102*Forudsætninger!$M$7)/SUM(Forudsætninger!$B$7:$M$7),"")</f>
        <v/>
      </c>
      <c r="T102" s="6" t="str">
        <f>IF(J102="OK",(BC102*Forudsætninger!$B$7+BI102*Forudsætninger!$C$7+BO102*Forudsætninger!$D$7+BU102*Forudsætninger!$E$7+CA102*Forudsætninger!$F$7+CG102*Forudsætninger!$G$7+CM102*Forudsætninger!$H$7+CS102*Forudsætninger!$I$7+CY102*Forudsætninger!$J$7+DE102*Forudsætninger!$K$7+DK102*Forudsætninger!$L$7+DQ102*Forudsætninger!$M$7)/SUM(Forudsætninger!$B$7:$M$7),"")</f>
        <v/>
      </c>
      <c r="U102" s="7" t="str">
        <f>IF(AND(K102="OK",J102="OK"),(O102*3+P102*2+Q102-R102-S102*2-T102*3)*I102*SUM(Forudsætninger!$B$7:$M$7),"")</f>
        <v/>
      </c>
      <c r="V102" s="49" t="str">
        <f t="shared" si="96"/>
        <v/>
      </c>
      <c r="W102" s="49" t="str">
        <f t="shared" si="97"/>
        <v/>
      </c>
      <c r="X102" s="49" t="str">
        <f t="shared" si="98"/>
        <v/>
      </c>
      <c r="Y102" s="49" t="str">
        <f t="shared" si="99"/>
        <v/>
      </c>
      <c r="Z102" s="49" t="str">
        <f t="shared" si="100"/>
        <v/>
      </c>
      <c r="AA102" s="49" t="str">
        <f t="shared" si="101"/>
        <v/>
      </c>
      <c r="AB102" s="49" t="str">
        <f t="shared" si="102"/>
        <v/>
      </c>
      <c r="AC102" s="49" t="str">
        <f t="shared" si="103"/>
        <v/>
      </c>
      <c r="AD102" s="49" t="str">
        <f t="shared" si="104"/>
        <v/>
      </c>
      <c r="AE102" s="49" t="str">
        <f t="shared" si="105"/>
        <v/>
      </c>
      <c r="AF102" s="49" t="str">
        <f t="shared" si="106"/>
        <v/>
      </c>
      <c r="AG102" s="49" t="str">
        <f t="shared" si="107"/>
        <v/>
      </c>
      <c r="AJ102" s="18">
        <f t="shared" si="108"/>
        <v>0</v>
      </c>
      <c r="AK102" s="18">
        <f t="shared" si="109"/>
        <v>0</v>
      </c>
      <c r="AL102" s="18" t="str">
        <f>IF($J102="OK",$AJ102+$AK102-5.5993*($G102*Forudsætninger!B99+$H102*Forudsætninger!B100)/3600,"")</f>
        <v/>
      </c>
      <c r="AM102" s="18" t="str">
        <f>IF($J102="OK",$AJ102+$AK102-5.5993*($G102*Forudsætninger!C99+$H102*Forudsætninger!C100)/3600,"")</f>
        <v/>
      </c>
      <c r="AN102" s="18" t="str">
        <f>IF($J102="OK",$AJ102+$AK102-5.5993*($G102*Forudsætninger!D99+$H102*Forudsætninger!D100)/3600,"")</f>
        <v/>
      </c>
      <c r="AO102" s="18" t="str">
        <f>IF($J102="OK",$AJ102+$AK102-5.5993*($G102*Forudsætninger!E99+$H102*Forudsætninger!E100)/3600,"")</f>
        <v/>
      </c>
      <c r="AP102" s="18" t="str">
        <f>IF($J102="OK",$AJ102+$AK102-5.5993*($G102*Forudsætninger!F99+$H102*Forudsætninger!F100)/3600,"")</f>
        <v/>
      </c>
      <c r="AQ102" s="18" t="str">
        <f>IF($J102="OK",$AJ102+$AK102-5.5993*($G102*Forudsætninger!G99+$H102*Forudsætninger!G100)/3600,"")</f>
        <v/>
      </c>
      <c r="AR102" s="18" t="str">
        <f>IF($J102="OK",$AJ102+$AK102-5.5993*($G102*Forudsætninger!H99+$H102*Forudsætninger!H100)/3600,"")</f>
        <v/>
      </c>
      <c r="AS102" s="18" t="str">
        <f>IF($J102="OK",$AJ102+$AK102-5.5993*($G102*Forudsætninger!I99+$H102*Forudsætninger!I100)/3600,"")</f>
        <v/>
      </c>
      <c r="AT102" s="18" t="str">
        <f>IF($J102="OK",$AJ102+$AK102-5.5993*($G102*Forudsætninger!J99+$H102*Forudsætninger!J100)/3600,"")</f>
        <v/>
      </c>
      <c r="AU102" s="18" t="str">
        <f>IF($J102="OK",$AJ102+$AK102-5.5993*($G102*Forudsætninger!K99+$H102*Forudsætninger!K100)/3600,"")</f>
        <v/>
      </c>
      <c r="AV102" s="18" t="str">
        <f>IF($J102="OK",$AJ102+$AK102-5.5993*($G102*Forudsætninger!L99+$H102*Forudsætninger!L100)/3600,"")</f>
        <v/>
      </c>
      <c r="AW102" s="18" t="str">
        <f>IF($J102="OK",$AJ102+$AK102-5.5993*($G102*Forudsætninger!M99+$H102*Forudsætninger!M100)/3600,"")</f>
        <v/>
      </c>
      <c r="AX102" s="6" t="str">
        <f t="shared" si="110"/>
        <v/>
      </c>
      <c r="AY102" s="6" t="str">
        <f t="shared" si="111"/>
        <v/>
      </c>
      <c r="AZ102" s="6" t="str">
        <f t="shared" si="112"/>
        <v/>
      </c>
      <c r="BA102" s="6" t="str">
        <f t="shared" si="113"/>
        <v/>
      </c>
      <c r="BB102" s="6" t="str">
        <f t="shared" si="114"/>
        <v/>
      </c>
      <c r="BC102" s="6" t="str">
        <f t="shared" si="115"/>
        <v/>
      </c>
      <c r="BD102" s="6" t="str">
        <f t="shared" si="116"/>
        <v/>
      </c>
      <c r="BE102" s="6" t="str">
        <f t="shared" si="117"/>
        <v/>
      </c>
      <c r="BF102" s="6" t="str">
        <f t="shared" si="118"/>
        <v/>
      </c>
      <c r="BG102" s="6" t="str">
        <f t="shared" si="119"/>
        <v/>
      </c>
      <c r="BH102" s="6" t="str">
        <f t="shared" si="120"/>
        <v/>
      </c>
      <c r="BI102" s="6" t="str">
        <f t="shared" si="121"/>
        <v/>
      </c>
      <c r="BJ102" s="6" t="str">
        <f t="shared" si="122"/>
        <v/>
      </c>
      <c r="BK102" s="6" t="str">
        <f t="shared" si="123"/>
        <v/>
      </c>
      <c r="BL102" s="6" t="str">
        <f t="shared" si="124"/>
        <v/>
      </c>
      <c r="BM102" s="6" t="str">
        <f t="shared" si="125"/>
        <v/>
      </c>
      <c r="BN102" s="6" t="str">
        <f t="shared" si="126"/>
        <v/>
      </c>
      <c r="BO102" s="6" t="str">
        <f t="shared" si="127"/>
        <v/>
      </c>
      <c r="BP102" s="6" t="str">
        <f t="shared" si="128"/>
        <v/>
      </c>
      <c r="BQ102" s="6" t="str">
        <f t="shared" si="129"/>
        <v/>
      </c>
      <c r="BR102" s="6" t="str">
        <f t="shared" si="130"/>
        <v/>
      </c>
      <c r="BS102" s="6" t="str">
        <f t="shared" si="131"/>
        <v/>
      </c>
      <c r="BT102" s="6" t="str">
        <f t="shared" si="132"/>
        <v/>
      </c>
      <c r="BU102" s="6" t="str">
        <f t="shared" si="133"/>
        <v/>
      </c>
      <c r="BV102" s="6" t="str">
        <f t="shared" si="134"/>
        <v/>
      </c>
      <c r="BW102" s="6" t="str">
        <f t="shared" si="135"/>
        <v/>
      </c>
      <c r="BX102" s="6" t="str">
        <f t="shared" si="136"/>
        <v/>
      </c>
      <c r="BY102" s="6" t="str">
        <f t="shared" si="137"/>
        <v/>
      </c>
      <c r="BZ102" s="6" t="str">
        <f t="shared" si="138"/>
        <v/>
      </c>
      <c r="CA102" s="6" t="str">
        <f t="shared" si="139"/>
        <v/>
      </c>
      <c r="CB102" s="6" t="str">
        <f t="shared" si="140"/>
        <v/>
      </c>
      <c r="CC102" s="6" t="str">
        <f t="shared" si="141"/>
        <v/>
      </c>
      <c r="CD102" s="6" t="str">
        <f t="shared" si="142"/>
        <v/>
      </c>
      <c r="CE102" s="6" t="str">
        <f t="shared" si="143"/>
        <v/>
      </c>
      <c r="CF102" s="6" t="str">
        <f t="shared" si="144"/>
        <v/>
      </c>
      <c r="CG102" s="6" t="str">
        <f t="shared" si="145"/>
        <v/>
      </c>
      <c r="CH102" s="6" t="str">
        <f t="shared" si="146"/>
        <v/>
      </c>
      <c r="CI102" s="6" t="str">
        <f t="shared" si="147"/>
        <v/>
      </c>
      <c r="CJ102" s="6" t="str">
        <f t="shared" si="148"/>
        <v/>
      </c>
      <c r="CK102" s="6" t="str">
        <f t="shared" si="149"/>
        <v/>
      </c>
      <c r="CL102" s="6" t="str">
        <f t="shared" si="150"/>
        <v/>
      </c>
      <c r="CM102" s="6" t="str">
        <f t="shared" si="151"/>
        <v/>
      </c>
      <c r="CN102" s="6" t="str">
        <f t="shared" si="152"/>
        <v/>
      </c>
      <c r="CO102" s="6" t="str">
        <f t="shared" si="153"/>
        <v/>
      </c>
      <c r="CP102" s="6" t="str">
        <f t="shared" si="154"/>
        <v/>
      </c>
      <c r="CQ102" s="6" t="str">
        <f t="shared" si="155"/>
        <v/>
      </c>
      <c r="CR102" s="6" t="str">
        <f t="shared" si="156"/>
        <v/>
      </c>
      <c r="CS102" s="6" t="str">
        <f t="shared" si="157"/>
        <v/>
      </c>
      <c r="CT102" s="6" t="str">
        <f t="shared" si="158"/>
        <v/>
      </c>
      <c r="CU102" s="6" t="str">
        <f t="shared" si="159"/>
        <v/>
      </c>
      <c r="CV102" s="6" t="str">
        <f t="shared" si="160"/>
        <v/>
      </c>
      <c r="CW102" s="6" t="str">
        <f t="shared" si="161"/>
        <v/>
      </c>
      <c r="CX102" s="6" t="str">
        <f t="shared" si="162"/>
        <v/>
      </c>
      <c r="CY102" s="6" t="str">
        <f t="shared" si="163"/>
        <v/>
      </c>
      <c r="CZ102" s="6" t="str">
        <f t="shared" si="164"/>
        <v/>
      </c>
      <c r="DA102" s="6" t="str">
        <f t="shared" si="165"/>
        <v/>
      </c>
      <c r="DB102" s="6" t="str">
        <f t="shared" si="166"/>
        <v/>
      </c>
      <c r="DC102" s="6" t="str">
        <f t="shared" si="167"/>
        <v/>
      </c>
      <c r="DD102" s="6" t="str">
        <f t="shared" si="168"/>
        <v/>
      </c>
      <c r="DE102" s="6" t="str">
        <f t="shared" si="169"/>
        <v/>
      </c>
      <c r="DF102" s="6" t="str">
        <f t="shared" si="170"/>
        <v/>
      </c>
      <c r="DG102" s="6" t="str">
        <f t="shared" si="171"/>
        <v/>
      </c>
      <c r="DH102" s="6" t="str">
        <f t="shared" si="172"/>
        <v/>
      </c>
      <c r="DI102" s="6" t="str">
        <f t="shared" si="173"/>
        <v/>
      </c>
      <c r="DJ102" s="6" t="str">
        <f t="shared" si="174"/>
        <v/>
      </c>
      <c r="DK102" s="6" t="str">
        <f t="shared" si="175"/>
        <v/>
      </c>
      <c r="DL102" s="6" t="str">
        <f t="shared" si="176"/>
        <v/>
      </c>
      <c r="DM102" s="6" t="str">
        <f t="shared" si="177"/>
        <v/>
      </c>
      <c r="DN102" s="6" t="str">
        <f t="shared" si="178"/>
        <v/>
      </c>
      <c r="DO102" s="6" t="str">
        <f t="shared" si="179"/>
        <v/>
      </c>
      <c r="DP102" s="6" t="str">
        <f t="shared" si="180"/>
        <v/>
      </c>
      <c r="DQ102" s="6" t="str">
        <f t="shared" si="181"/>
        <v/>
      </c>
    </row>
    <row r="103" spans="1:121" x14ac:dyDescent="0.25">
      <c r="A103" s="9">
        <v>96</v>
      </c>
      <c r="B103" s="1"/>
      <c r="C103" s="1"/>
      <c r="D103" s="1"/>
      <c r="E103" s="1"/>
      <c r="F103" s="1"/>
      <c r="G103" s="1"/>
      <c r="H103" s="1"/>
      <c r="I103" s="1"/>
      <c r="J103" s="2" t="str">
        <f t="shared" si="91"/>
        <v/>
      </c>
      <c r="K103" s="3" t="str">
        <f t="shared" si="92"/>
        <v/>
      </c>
      <c r="L103" s="4" t="str">
        <f t="shared" si="93"/>
        <v/>
      </c>
      <c r="M103" s="4" t="str">
        <f t="shared" si="94"/>
        <v/>
      </c>
      <c r="N103" s="5" t="str">
        <f t="shared" si="95"/>
        <v/>
      </c>
      <c r="O103" s="6" t="str">
        <f>IF(J103="OK",(AX103*Forudsætninger!$B$7+BD103*Forudsætninger!$C$7+BJ103*Forudsætninger!$D$7+BP103*Forudsætninger!$E$7+BV103*Forudsætninger!$F$7+CB103*Forudsætninger!$G$7+CH103*Forudsætninger!$H$7+CN103*Forudsætninger!$I$7+CT103*Forudsætninger!$J$7+CZ103*Forudsætninger!$K$7+DF103*Forudsætninger!$L$7+DL103*Forudsætninger!$M$7)/SUM(Forudsætninger!$B$7:$M$7),"")</f>
        <v/>
      </c>
      <c r="P103" s="6" t="str">
        <f>IF(J103="OK",(AY103*Forudsætninger!$B$7+BE103*Forudsætninger!$C$7+BK103*Forudsætninger!$D$7+BQ103*Forudsætninger!$E$7+BW103*Forudsætninger!$F$7+CC103*Forudsætninger!$G$7+CI103*Forudsætninger!$H$7+CO103*Forudsætninger!$I$7+CU103*Forudsætninger!$J$7+DA103*Forudsætninger!$K$7+DG103*Forudsætninger!$L$7+DM103*Forudsætninger!$M$7)/SUM(Forudsætninger!$B$7:$M$7),"")</f>
        <v/>
      </c>
      <c r="Q103" s="6" t="str">
        <f>IF(J103="OK",(AZ103*Forudsætninger!$B$7+BF103*Forudsætninger!$C$7+BL103*Forudsætninger!$D$7+BR103*Forudsætninger!$E$7+BX103*Forudsætninger!$F$7+CD103*Forudsætninger!$G$7+CJ103*Forudsætninger!$H$7+CP103*Forudsætninger!$I$7+CV103*Forudsætninger!$J$7+DB103*Forudsætninger!$K$7+DH103*Forudsætninger!$L$7+DN103*Forudsætninger!$M$7)/SUM(Forudsætninger!$B$7:$M$7),"")</f>
        <v/>
      </c>
      <c r="R103" s="6" t="str">
        <f>IF(J103="OK",(BA103*Forudsætninger!$B$7+BG103*Forudsætninger!$C$7+BM103*Forudsætninger!$D$7+BS103*Forudsætninger!$E$7+BY103*Forudsætninger!$F$7+CE103*Forudsætninger!$G$7+CK103*Forudsætninger!$H$7+CQ103*Forudsætninger!$I$7+CW103*Forudsætninger!$J$7+DC103*Forudsætninger!$K$7+DI103*Forudsætninger!$L$7+DO103*Forudsætninger!$M$7)/SUM(Forudsætninger!$B$7:$M$7),"")</f>
        <v/>
      </c>
      <c r="S103" s="6" t="str">
        <f>IF(J103="OK",(BB103*Forudsætninger!$B$7+BH103*Forudsætninger!$C$7+BN103*Forudsætninger!$D$7+BT103*Forudsætninger!$E$7+BZ103*Forudsætninger!$F$7+CF103*Forudsætninger!$G$7+CL103*Forudsætninger!$H$7+CR103*Forudsætninger!$I$7+CX103*Forudsætninger!$J$7+DD103*Forudsætninger!$K$7+DJ103*Forudsætninger!$L$7+DP103*Forudsætninger!$M$7)/SUM(Forudsætninger!$B$7:$M$7),"")</f>
        <v/>
      </c>
      <c r="T103" s="6" t="str">
        <f>IF(J103="OK",(BC103*Forudsætninger!$B$7+BI103*Forudsætninger!$C$7+BO103*Forudsætninger!$D$7+BU103*Forudsætninger!$E$7+CA103*Forudsætninger!$F$7+CG103*Forudsætninger!$G$7+CM103*Forudsætninger!$H$7+CS103*Forudsætninger!$I$7+CY103*Forudsætninger!$J$7+DE103*Forudsætninger!$K$7+DK103*Forudsætninger!$L$7+DQ103*Forudsætninger!$M$7)/SUM(Forudsætninger!$B$7:$M$7),"")</f>
        <v/>
      </c>
      <c r="U103" s="7" t="str">
        <f>IF(AND(K103="OK",J103="OK"),(O103*3+P103*2+Q103-R103-S103*2-T103*3)*I103*SUM(Forudsætninger!$B$7:$M$7),"")</f>
        <v/>
      </c>
      <c r="V103" s="49" t="str">
        <f t="shared" si="96"/>
        <v/>
      </c>
      <c r="W103" s="49" t="str">
        <f t="shared" si="97"/>
        <v/>
      </c>
      <c r="X103" s="49" t="str">
        <f t="shared" si="98"/>
        <v/>
      </c>
      <c r="Y103" s="49" t="str">
        <f t="shared" si="99"/>
        <v/>
      </c>
      <c r="Z103" s="49" t="str">
        <f t="shared" si="100"/>
        <v/>
      </c>
      <c r="AA103" s="49" t="str">
        <f t="shared" si="101"/>
        <v/>
      </c>
      <c r="AB103" s="49" t="str">
        <f t="shared" si="102"/>
        <v/>
      </c>
      <c r="AC103" s="49" t="str">
        <f t="shared" si="103"/>
        <v/>
      </c>
      <c r="AD103" s="49" t="str">
        <f t="shared" si="104"/>
        <v/>
      </c>
      <c r="AE103" s="49" t="str">
        <f t="shared" si="105"/>
        <v/>
      </c>
      <c r="AF103" s="49" t="str">
        <f t="shared" si="106"/>
        <v/>
      </c>
      <c r="AG103" s="49" t="str">
        <f t="shared" si="107"/>
        <v/>
      </c>
      <c r="AJ103" s="18">
        <f t="shared" si="108"/>
        <v>0</v>
      </c>
      <c r="AK103" s="18">
        <f t="shared" si="109"/>
        <v>0</v>
      </c>
      <c r="AL103" s="18" t="str">
        <f>IF($J103="OK",$AJ103+$AK103-5.5993*($G103*Forudsætninger!B100+$H103*Forudsætninger!B101)/3600,"")</f>
        <v/>
      </c>
      <c r="AM103" s="18" t="str">
        <f>IF($J103="OK",$AJ103+$AK103-5.5993*($G103*Forudsætninger!C100+$H103*Forudsætninger!C101)/3600,"")</f>
        <v/>
      </c>
      <c r="AN103" s="18" t="str">
        <f>IF($J103="OK",$AJ103+$AK103-5.5993*($G103*Forudsætninger!D100+$H103*Forudsætninger!D101)/3600,"")</f>
        <v/>
      </c>
      <c r="AO103" s="18" t="str">
        <f>IF($J103="OK",$AJ103+$AK103-5.5993*($G103*Forudsætninger!E100+$H103*Forudsætninger!E101)/3600,"")</f>
        <v/>
      </c>
      <c r="AP103" s="18" t="str">
        <f>IF($J103="OK",$AJ103+$AK103-5.5993*($G103*Forudsætninger!F100+$H103*Forudsætninger!F101)/3600,"")</f>
        <v/>
      </c>
      <c r="AQ103" s="18" t="str">
        <f>IF($J103="OK",$AJ103+$AK103-5.5993*($G103*Forudsætninger!G100+$H103*Forudsætninger!G101)/3600,"")</f>
        <v/>
      </c>
      <c r="AR103" s="18" t="str">
        <f>IF($J103="OK",$AJ103+$AK103-5.5993*($G103*Forudsætninger!H100+$H103*Forudsætninger!H101)/3600,"")</f>
        <v/>
      </c>
      <c r="AS103" s="18" t="str">
        <f>IF($J103="OK",$AJ103+$AK103-5.5993*($G103*Forudsætninger!I100+$H103*Forudsætninger!I101)/3600,"")</f>
        <v/>
      </c>
      <c r="AT103" s="18" t="str">
        <f>IF($J103="OK",$AJ103+$AK103-5.5993*($G103*Forudsætninger!J100+$H103*Forudsætninger!J101)/3600,"")</f>
        <v/>
      </c>
      <c r="AU103" s="18" t="str">
        <f>IF($J103="OK",$AJ103+$AK103-5.5993*($G103*Forudsætninger!K100+$H103*Forudsætninger!K101)/3600,"")</f>
        <v/>
      </c>
      <c r="AV103" s="18" t="str">
        <f>IF($J103="OK",$AJ103+$AK103-5.5993*($G103*Forudsætninger!L100+$H103*Forudsætninger!L101)/3600,"")</f>
        <v/>
      </c>
      <c r="AW103" s="18" t="str">
        <f>IF($J103="OK",$AJ103+$AK103-5.5993*($G103*Forudsætninger!M100+$H103*Forudsætninger!M101)/3600,"")</f>
        <v/>
      </c>
      <c r="AX103" s="6" t="str">
        <f t="shared" si="110"/>
        <v/>
      </c>
      <c r="AY103" s="6" t="str">
        <f t="shared" si="111"/>
        <v/>
      </c>
      <c r="AZ103" s="6" t="str">
        <f t="shared" si="112"/>
        <v/>
      </c>
      <c r="BA103" s="6" t="str">
        <f t="shared" si="113"/>
        <v/>
      </c>
      <c r="BB103" s="6" t="str">
        <f t="shared" si="114"/>
        <v/>
      </c>
      <c r="BC103" s="6" t="str">
        <f t="shared" si="115"/>
        <v/>
      </c>
      <c r="BD103" s="6" t="str">
        <f t="shared" si="116"/>
        <v/>
      </c>
      <c r="BE103" s="6" t="str">
        <f t="shared" si="117"/>
        <v/>
      </c>
      <c r="BF103" s="6" t="str">
        <f t="shared" si="118"/>
        <v/>
      </c>
      <c r="BG103" s="6" t="str">
        <f t="shared" si="119"/>
        <v/>
      </c>
      <c r="BH103" s="6" t="str">
        <f t="shared" si="120"/>
        <v/>
      </c>
      <c r="BI103" s="6" t="str">
        <f t="shared" si="121"/>
        <v/>
      </c>
      <c r="BJ103" s="6" t="str">
        <f t="shared" si="122"/>
        <v/>
      </c>
      <c r="BK103" s="6" t="str">
        <f t="shared" si="123"/>
        <v/>
      </c>
      <c r="BL103" s="6" t="str">
        <f t="shared" si="124"/>
        <v/>
      </c>
      <c r="BM103" s="6" t="str">
        <f t="shared" si="125"/>
        <v/>
      </c>
      <c r="BN103" s="6" t="str">
        <f t="shared" si="126"/>
        <v/>
      </c>
      <c r="BO103" s="6" t="str">
        <f t="shared" si="127"/>
        <v/>
      </c>
      <c r="BP103" s="6" t="str">
        <f t="shared" si="128"/>
        <v/>
      </c>
      <c r="BQ103" s="6" t="str">
        <f t="shared" si="129"/>
        <v/>
      </c>
      <c r="BR103" s="6" t="str">
        <f t="shared" si="130"/>
        <v/>
      </c>
      <c r="BS103" s="6" t="str">
        <f t="shared" si="131"/>
        <v/>
      </c>
      <c r="BT103" s="6" t="str">
        <f t="shared" si="132"/>
        <v/>
      </c>
      <c r="BU103" s="6" t="str">
        <f t="shared" si="133"/>
        <v/>
      </c>
      <c r="BV103" s="6" t="str">
        <f t="shared" si="134"/>
        <v/>
      </c>
      <c r="BW103" s="6" t="str">
        <f t="shared" si="135"/>
        <v/>
      </c>
      <c r="BX103" s="6" t="str">
        <f t="shared" si="136"/>
        <v/>
      </c>
      <c r="BY103" s="6" t="str">
        <f t="shared" si="137"/>
        <v/>
      </c>
      <c r="BZ103" s="6" t="str">
        <f t="shared" si="138"/>
        <v/>
      </c>
      <c r="CA103" s="6" t="str">
        <f t="shared" si="139"/>
        <v/>
      </c>
      <c r="CB103" s="6" t="str">
        <f t="shared" si="140"/>
        <v/>
      </c>
      <c r="CC103" s="6" t="str">
        <f t="shared" si="141"/>
        <v/>
      </c>
      <c r="CD103" s="6" t="str">
        <f t="shared" si="142"/>
        <v/>
      </c>
      <c r="CE103" s="6" t="str">
        <f t="shared" si="143"/>
        <v/>
      </c>
      <c r="CF103" s="6" t="str">
        <f t="shared" si="144"/>
        <v/>
      </c>
      <c r="CG103" s="6" t="str">
        <f t="shared" si="145"/>
        <v/>
      </c>
      <c r="CH103" s="6" t="str">
        <f t="shared" si="146"/>
        <v/>
      </c>
      <c r="CI103" s="6" t="str">
        <f t="shared" si="147"/>
        <v/>
      </c>
      <c r="CJ103" s="6" t="str">
        <f t="shared" si="148"/>
        <v/>
      </c>
      <c r="CK103" s="6" t="str">
        <f t="shared" si="149"/>
        <v/>
      </c>
      <c r="CL103" s="6" t="str">
        <f t="shared" si="150"/>
        <v/>
      </c>
      <c r="CM103" s="6" t="str">
        <f t="shared" si="151"/>
        <v/>
      </c>
      <c r="CN103" s="6" t="str">
        <f t="shared" si="152"/>
        <v/>
      </c>
      <c r="CO103" s="6" t="str">
        <f t="shared" si="153"/>
        <v/>
      </c>
      <c r="CP103" s="6" t="str">
        <f t="shared" si="154"/>
        <v/>
      </c>
      <c r="CQ103" s="6" t="str">
        <f t="shared" si="155"/>
        <v/>
      </c>
      <c r="CR103" s="6" t="str">
        <f t="shared" si="156"/>
        <v/>
      </c>
      <c r="CS103" s="6" t="str">
        <f t="shared" si="157"/>
        <v/>
      </c>
      <c r="CT103" s="6" t="str">
        <f t="shared" si="158"/>
        <v/>
      </c>
      <c r="CU103" s="6" t="str">
        <f t="shared" si="159"/>
        <v/>
      </c>
      <c r="CV103" s="6" t="str">
        <f t="shared" si="160"/>
        <v/>
      </c>
      <c r="CW103" s="6" t="str">
        <f t="shared" si="161"/>
        <v/>
      </c>
      <c r="CX103" s="6" t="str">
        <f t="shared" si="162"/>
        <v/>
      </c>
      <c r="CY103" s="6" t="str">
        <f t="shared" si="163"/>
        <v/>
      </c>
      <c r="CZ103" s="6" t="str">
        <f t="shared" si="164"/>
        <v/>
      </c>
      <c r="DA103" s="6" t="str">
        <f t="shared" si="165"/>
        <v/>
      </c>
      <c r="DB103" s="6" t="str">
        <f t="shared" si="166"/>
        <v/>
      </c>
      <c r="DC103" s="6" t="str">
        <f t="shared" si="167"/>
        <v/>
      </c>
      <c r="DD103" s="6" t="str">
        <f t="shared" si="168"/>
        <v/>
      </c>
      <c r="DE103" s="6" t="str">
        <f t="shared" si="169"/>
        <v/>
      </c>
      <c r="DF103" s="6" t="str">
        <f t="shared" si="170"/>
        <v/>
      </c>
      <c r="DG103" s="6" t="str">
        <f t="shared" si="171"/>
        <v/>
      </c>
      <c r="DH103" s="6" t="str">
        <f t="shared" si="172"/>
        <v/>
      </c>
      <c r="DI103" s="6" t="str">
        <f t="shared" si="173"/>
        <v/>
      </c>
      <c r="DJ103" s="6" t="str">
        <f t="shared" si="174"/>
        <v/>
      </c>
      <c r="DK103" s="6" t="str">
        <f t="shared" si="175"/>
        <v/>
      </c>
      <c r="DL103" s="6" t="str">
        <f t="shared" si="176"/>
        <v/>
      </c>
      <c r="DM103" s="6" t="str">
        <f t="shared" si="177"/>
        <v/>
      </c>
      <c r="DN103" s="6" t="str">
        <f t="shared" si="178"/>
        <v/>
      </c>
      <c r="DO103" s="6" t="str">
        <f t="shared" si="179"/>
        <v/>
      </c>
      <c r="DP103" s="6" t="str">
        <f t="shared" si="180"/>
        <v/>
      </c>
      <c r="DQ103" s="6" t="str">
        <f t="shared" si="181"/>
        <v/>
      </c>
    </row>
    <row r="104" spans="1:121" x14ac:dyDescent="0.25">
      <c r="A104" s="9">
        <v>97</v>
      </c>
      <c r="B104" s="1"/>
      <c r="C104" s="1"/>
      <c r="D104" s="1"/>
      <c r="E104" s="1"/>
      <c r="F104" s="1"/>
      <c r="G104" s="1"/>
      <c r="H104" s="1"/>
      <c r="I104" s="1"/>
      <c r="J104" s="2" t="str">
        <f t="shared" si="91"/>
        <v/>
      </c>
      <c r="K104" s="3" t="str">
        <f t="shared" si="92"/>
        <v/>
      </c>
      <c r="L104" s="4" t="str">
        <f t="shared" si="93"/>
        <v/>
      </c>
      <c r="M104" s="4" t="str">
        <f t="shared" si="94"/>
        <v/>
      </c>
      <c r="N104" s="5" t="str">
        <f t="shared" si="95"/>
        <v/>
      </c>
      <c r="O104" s="6" t="str">
        <f>IF(J104="OK",(AX104*Forudsætninger!$B$7+BD104*Forudsætninger!$C$7+BJ104*Forudsætninger!$D$7+BP104*Forudsætninger!$E$7+BV104*Forudsætninger!$F$7+CB104*Forudsætninger!$G$7+CH104*Forudsætninger!$H$7+CN104*Forudsætninger!$I$7+CT104*Forudsætninger!$J$7+CZ104*Forudsætninger!$K$7+DF104*Forudsætninger!$L$7+DL104*Forudsætninger!$M$7)/SUM(Forudsætninger!$B$7:$M$7),"")</f>
        <v/>
      </c>
      <c r="P104" s="6" t="str">
        <f>IF(J104="OK",(AY104*Forudsætninger!$B$7+BE104*Forudsætninger!$C$7+BK104*Forudsætninger!$D$7+BQ104*Forudsætninger!$E$7+BW104*Forudsætninger!$F$7+CC104*Forudsætninger!$G$7+CI104*Forudsætninger!$H$7+CO104*Forudsætninger!$I$7+CU104*Forudsætninger!$J$7+DA104*Forudsætninger!$K$7+DG104*Forudsætninger!$L$7+DM104*Forudsætninger!$M$7)/SUM(Forudsætninger!$B$7:$M$7),"")</f>
        <v/>
      </c>
      <c r="Q104" s="6" t="str">
        <f>IF(J104="OK",(AZ104*Forudsætninger!$B$7+BF104*Forudsætninger!$C$7+BL104*Forudsætninger!$D$7+BR104*Forudsætninger!$E$7+BX104*Forudsætninger!$F$7+CD104*Forudsætninger!$G$7+CJ104*Forudsætninger!$H$7+CP104*Forudsætninger!$I$7+CV104*Forudsætninger!$J$7+DB104*Forudsætninger!$K$7+DH104*Forudsætninger!$L$7+DN104*Forudsætninger!$M$7)/SUM(Forudsætninger!$B$7:$M$7),"")</f>
        <v/>
      </c>
      <c r="R104" s="6" t="str">
        <f>IF(J104="OK",(BA104*Forudsætninger!$B$7+BG104*Forudsætninger!$C$7+BM104*Forudsætninger!$D$7+BS104*Forudsætninger!$E$7+BY104*Forudsætninger!$F$7+CE104*Forudsætninger!$G$7+CK104*Forudsætninger!$H$7+CQ104*Forudsætninger!$I$7+CW104*Forudsætninger!$J$7+DC104*Forudsætninger!$K$7+DI104*Forudsætninger!$L$7+DO104*Forudsætninger!$M$7)/SUM(Forudsætninger!$B$7:$M$7),"")</f>
        <v/>
      </c>
      <c r="S104" s="6" t="str">
        <f>IF(J104="OK",(BB104*Forudsætninger!$B$7+BH104*Forudsætninger!$C$7+BN104*Forudsætninger!$D$7+BT104*Forudsætninger!$E$7+BZ104*Forudsætninger!$F$7+CF104*Forudsætninger!$G$7+CL104*Forudsætninger!$H$7+CR104*Forudsætninger!$I$7+CX104*Forudsætninger!$J$7+DD104*Forudsætninger!$K$7+DJ104*Forudsætninger!$L$7+DP104*Forudsætninger!$M$7)/SUM(Forudsætninger!$B$7:$M$7),"")</f>
        <v/>
      </c>
      <c r="T104" s="6" t="str">
        <f>IF(J104="OK",(BC104*Forudsætninger!$B$7+BI104*Forudsætninger!$C$7+BO104*Forudsætninger!$D$7+BU104*Forudsætninger!$E$7+CA104*Forudsætninger!$F$7+CG104*Forudsætninger!$G$7+CM104*Forudsætninger!$H$7+CS104*Forudsætninger!$I$7+CY104*Forudsætninger!$J$7+DE104*Forudsætninger!$K$7+DK104*Forudsætninger!$L$7+DQ104*Forudsætninger!$M$7)/SUM(Forudsætninger!$B$7:$M$7),"")</f>
        <v/>
      </c>
      <c r="U104" s="7" t="str">
        <f>IF(AND(K104="OK",J104="OK"),(O104*3+P104*2+Q104-R104-S104*2-T104*3)*I104*SUM(Forudsætninger!$B$7:$M$7),"")</f>
        <v/>
      </c>
      <c r="V104" s="49" t="str">
        <f t="shared" si="96"/>
        <v/>
      </c>
      <c r="W104" s="49" t="str">
        <f t="shared" si="97"/>
        <v/>
      </c>
      <c r="X104" s="49" t="str">
        <f t="shared" si="98"/>
        <v/>
      </c>
      <c r="Y104" s="49" t="str">
        <f t="shared" si="99"/>
        <v/>
      </c>
      <c r="Z104" s="49" t="str">
        <f t="shared" si="100"/>
        <v/>
      </c>
      <c r="AA104" s="49" t="str">
        <f t="shared" si="101"/>
        <v/>
      </c>
      <c r="AB104" s="49" t="str">
        <f t="shared" si="102"/>
        <v/>
      </c>
      <c r="AC104" s="49" t="str">
        <f t="shared" si="103"/>
        <v/>
      </c>
      <c r="AD104" s="49" t="str">
        <f t="shared" si="104"/>
        <v/>
      </c>
      <c r="AE104" s="49" t="str">
        <f t="shared" si="105"/>
        <v/>
      </c>
      <c r="AF104" s="49" t="str">
        <f t="shared" si="106"/>
        <v/>
      </c>
      <c r="AG104" s="49" t="str">
        <f t="shared" si="107"/>
        <v/>
      </c>
      <c r="AJ104" s="18">
        <f t="shared" si="108"/>
        <v>0</v>
      </c>
      <c r="AK104" s="18">
        <f t="shared" si="109"/>
        <v>0</v>
      </c>
      <c r="AL104" s="18" t="str">
        <f>IF($J104="OK",$AJ104+$AK104-5.5993*($G104*Forudsætninger!B101+$H104*Forudsætninger!B102)/3600,"")</f>
        <v/>
      </c>
      <c r="AM104" s="18" t="str">
        <f>IF($J104="OK",$AJ104+$AK104-5.5993*($G104*Forudsætninger!C101+$H104*Forudsætninger!C102)/3600,"")</f>
        <v/>
      </c>
      <c r="AN104" s="18" t="str">
        <f>IF($J104="OK",$AJ104+$AK104-5.5993*($G104*Forudsætninger!D101+$H104*Forudsætninger!D102)/3600,"")</f>
        <v/>
      </c>
      <c r="AO104" s="18" t="str">
        <f>IF($J104="OK",$AJ104+$AK104-5.5993*($G104*Forudsætninger!E101+$H104*Forudsætninger!E102)/3600,"")</f>
        <v/>
      </c>
      <c r="AP104" s="18" t="str">
        <f>IF($J104="OK",$AJ104+$AK104-5.5993*($G104*Forudsætninger!F101+$H104*Forudsætninger!F102)/3600,"")</f>
        <v/>
      </c>
      <c r="AQ104" s="18" t="str">
        <f>IF($J104="OK",$AJ104+$AK104-5.5993*($G104*Forudsætninger!G101+$H104*Forudsætninger!G102)/3600,"")</f>
        <v/>
      </c>
      <c r="AR104" s="18" t="str">
        <f>IF($J104="OK",$AJ104+$AK104-5.5993*($G104*Forudsætninger!H101+$H104*Forudsætninger!H102)/3600,"")</f>
        <v/>
      </c>
      <c r="AS104" s="18" t="str">
        <f>IF($J104="OK",$AJ104+$AK104-5.5993*($G104*Forudsætninger!I101+$H104*Forudsætninger!I102)/3600,"")</f>
        <v/>
      </c>
      <c r="AT104" s="18" t="str">
        <f>IF($J104="OK",$AJ104+$AK104-5.5993*($G104*Forudsætninger!J101+$H104*Forudsætninger!J102)/3600,"")</f>
        <v/>
      </c>
      <c r="AU104" s="18" t="str">
        <f>IF($J104="OK",$AJ104+$AK104-5.5993*($G104*Forudsætninger!K101+$H104*Forudsætninger!K102)/3600,"")</f>
        <v/>
      </c>
      <c r="AV104" s="18" t="str">
        <f>IF($J104="OK",$AJ104+$AK104-5.5993*($G104*Forudsætninger!L101+$H104*Forudsætninger!L102)/3600,"")</f>
        <v/>
      </c>
      <c r="AW104" s="18" t="str">
        <f>IF($J104="OK",$AJ104+$AK104-5.5993*($G104*Forudsætninger!M101+$H104*Forudsætninger!M102)/3600,"")</f>
        <v/>
      </c>
      <c r="AX104" s="6" t="str">
        <f t="shared" si="110"/>
        <v/>
      </c>
      <c r="AY104" s="6" t="str">
        <f t="shared" si="111"/>
        <v/>
      </c>
      <c r="AZ104" s="6" t="str">
        <f t="shared" si="112"/>
        <v/>
      </c>
      <c r="BA104" s="6" t="str">
        <f t="shared" si="113"/>
        <v/>
      </c>
      <c r="BB104" s="6" t="str">
        <f t="shared" si="114"/>
        <v/>
      </c>
      <c r="BC104" s="6" t="str">
        <f t="shared" si="115"/>
        <v/>
      </c>
      <c r="BD104" s="6" t="str">
        <f t="shared" si="116"/>
        <v/>
      </c>
      <c r="BE104" s="6" t="str">
        <f t="shared" si="117"/>
        <v/>
      </c>
      <c r="BF104" s="6" t="str">
        <f t="shared" si="118"/>
        <v/>
      </c>
      <c r="BG104" s="6" t="str">
        <f t="shared" si="119"/>
        <v/>
      </c>
      <c r="BH104" s="6" t="str">
        <f t="shared" si="120"/>
        <v/>
      </c>
      <c r="BI104" s="6" t="str">
        <f t="shared" si="121"/>
        <v/>
      </c>
      <c r="BJ104" s="6" t="str">
        <f t="shared" si="122"/>
        <v/>
      </c>
      <c r="BK104" s="6" t="str">
        <f t="shared" si="123"/>
        <v/>
      </c>
      <c r="BL104" s="6" t="str">
        <f t="shared" si="124"/>
        <v/>
      </c>
      <c r="BM104" s="6" t="str">
        <f t="shared" si="125"/>
        <v/>
      </c>
      <c r="BN104" s="6" t="str">
        <f t="shared" si="126"/>
        <v/>
      </c>
      <c r="BO104" s="6" t="str">
        <f t="shared" si="127"/>
        <v/>
      </c>
      <c r="BP104" s="6" t="str">
        <f t="shared" si="128"/>
        <v/>
      </c>
      <c r="BQ104" s="6" t="str">
        <f t="shared" si="129"/>
        <v/>
      </c>
      <c r="BR104" s="6" t="str">
        <f t="shared" si="130"/>
        <v/>
      </c>
      <c r="BS104" s="6" t="str">
        <f t="shared" si="131"/>
        <v/>
      </c>
      <c r="BT104" s="6" t="str">
        <f t="shared" si="132"/>
        <v/>
      </c>
      <c r="BU104" s="6" t="str">
        <f t="shared" si="133"/>
        <v/>
      </c>
      <c r="BV104" s="6" t="str">
        <f t="shared" si="134"/>
        <v/>
      </c>
      <c r="BW104" s="6" t="str">
        <f t="shared" si="135"/>
        <v/>
      </c>
      <c r="BX104" s="6" t="str">
        <f t="shared" si="136"/>
        <v/>
      </c>
      <c r="BY104" s="6" t="str">
        <f t="shared" si="137"/>
        <v/>
      </c>
      <c r="BZ104" s="6" t="str">
        <f t="shared" si="138"/>
        <v/>
      </c>
      <c r="CA104" s="6" t="str">
        <f t="shared" si="139"/>
        <v/>
      </c>
      <c r="CB104" s="6" t="str">
        <f t="shared" si="140"/>
        <v/>
      </c>
      <c r="CC104" s="6" t="str">
        <f t="shared" si="141"/>
        <v/>
      </c>
      <c r="CD104" s="6" t="str">
        <f t="shared" si="142"/>
        <v/>
      </c>
      <c r="CE104" s="6" t="str">
        <f t="shared" si="143"/>
        <v/>
      </c>
      <c r="CF104" s="6" t="str">
        <f t="shared" si="144"/>
        <v/>
      </c>
      <c r="CG104" s="6" t="str">
        <f t="shared" si="145"/>
        <v/>
      </c>
      <c r="CH104" s="6" t="str">
        <f t="shared" si="146"/>
        <v/>
      </c>
      <c r="CI104" s="6" t="str">
        <f t="shared" si="147"/>
        <v/>
      </c>
      <c r="CJ104" s="6" t="str">
        <f t="shared" si="148"/>
        <v/>
      </c>
      <c r="CK104" s="6" t="str">
        <f t="shared" si="149"/>
        <v/>
      </c>
      <c r="CL104" s="6" t="str">
        <f t="shared" si="150"/>
        <v/>
      </c>
      <c r="CM104" s="6" t="str">
        <f t="shared" si="151"/>
        <v/>
      </c>
      <c r="CN104" s="6" t="str">
        <f t="shared" si="152"/>
        <v/>
      </c>
      <c r="CO104" s="6" t="str">
        <f t="shared" si="153"/>
        <v/>
      </c>
      <c r="CP104" s="6" t="str">
        <f t="shared" si="154"/>
        <v/>
      </c>
      <c r="CQ104" s="6" t="str">
        <f t="shared" si="155"/>
        <v/>
      </c>
      <c r="CR104" s="6" t="str">
        <f t="shared" si="156"/>
        <v/>
      </c>
      <c r="CS104" s="6" t="str">
        <f t="shared" si="157"/>
        <v/>
      </c>
      <c r="CT104" s="6" t="str">
        <f t="shared" si="158"/>
        <v/>
      </c>
      <c r="CU104" s="6" t="str">
        <f t="shared" si="159"/>
        <v/>
      </c>
      <c r="CV104" s="6" t="str">
        <f t="shared" si="160"/>
        <v/>
      </c>
      <c r="CW104" s="6" t="str">
        <f t="shared" si="161"/>
        <v/>
      </c>
      <c r="CX104" s="6" t="str">
        <f t="shared" si="162"/>
        <v/>
      </c>
      <c r="CY104" s="6" t="str">
        <f t="shared" si="163"/>
        <v/>
      </c>
      <c r="CZ104" s="6" t="str">
        <f t="shared" si="164"/>
        <v/>
      </c>
      <c r="DA104" s="6" t="str">
        <f t="shared" si="165"/>
        <v/>
      </c>
      <c r="DB104" s="6" t="str">
        <f t="shared" si="166"/>
        <v/>
      </c>
      <c r="DC104" s="6" t="str">
        <f t="shared" si="167"/>
        <v/>
      </c>
      <c r="DD104" s="6" t="str">
        <f t="shared" si="168"/>
        <v/>
      </c>
      <c r="DE104" s="6" t="str">
        <f t="shared" si="169"/>
        <v/>
      </c>
      <c r="DF104" s="6" t="str">
        <f t="shared" si="170"/>
        <v/>
      </c>
      <c r="DG104" s="6" t="str">
        <f t="shared" si="171"/>
        <v/>
      </c>
      <c r="DH104" s="6" t="str">
        <f t="shared" si="172"/>
        <v/>
      </c>
      <c r="DI104" s="6" t="str">
        <f t="shared" si="173"/>
        <v/>
      </c>
      <c r="DJ104" s="6" t="str">
        <f t="shared" si="174"/>
        <v/>
      </c>
      <c r="DK104" s="6" t="str">
        <f t="shared" si="175"/>
        <v/>
      </c>
      <c r="DL104" s="6" t="str">
        <f t="shared" si="176"/>
        <v/>
      </c>
      <c r="DM104" s="6" t="str">
        <f t="shared" si="177"/>
        <v/>
      </c>
      <c r="DN104" s="6" t="str">
        <f t="shared" si="178"/>
        <v/>
      </c>
      <c r="DO104" s="6" t="str">
        <f t="shared" si="179"/>
        <v/>
      </c>
      <c r="DP104" s="6" t="str">
        <f t="shared" si="180"/>
        <v/>
      </c>
      <c r="DQ104" s="6" t="str">
        <f t="shared" si="181"/>
        <v/>
      </c>
    </row>
    <row r="105" spans="1:121" x14ac:dyDescent="0.25">
      <c r="A105" s="9">
        <v>98</v>
      </c>
      <c r="B105" s="1"/>
      <c r="C105" s="1"/>
      <c r="D105" s="1"/>
      <c r="E105" s="1"/>
      <c r="F105" s="1"/>
      <c r="G105" s="1"/>
      <c r="H105" s="1"/>
      <c r="I105" s="1"/>
      <c r="J105" s="2" t="str">
        <f t="shared" si="91"/>
        <v/>
      </c>
      <c r="K105" s="3" t="str">
        <f t="shared" si="92"/>
        <v/>
      </c>
      <c r="L105" s="4" t="str">
        <f t="shared" si="93"/>
        <v/>
      </c>
      <c r="M105" s="4" t="str">
        <f t="shared" si="94"/>
        <v/>
      </c>
      <c r="N105" s="5" t="str">
        <f t="shared" si="95"/>
        <v/>
      </c>
      <c r="O105" s="6" t="str">
        <f>IF(J105="OK",(AX105*Forudsætninger!$B$7+BD105*Forudsætninger!$C$7+BJ105*Forudsætninger!$D$7+BP105*Forudsætninger!$E$7+BV105*Forudsætninger!$F$7+CB105*Forudsætninger!$G$7+CH105*Forudsætninger!$H$7+CN105*Forudsætninger!$I$7+CT105*Forudsætninger!$J$7+CZ105*Forudsætninger!$K$7+DF105*Forudsætninger!$L$7+DL105*Forudsætninger!$M$7)/SUM(Forudsætninger!$B$7:$M$7),"")</f>
        <v/>
      </c>
      <c r="P105" s="6" t="str">
        <f>IF(J105="OK",(AY105*Forudsætninger!$B$7+BE105*Forudsætninger!$C$7+BK105*Forudsætninger!$D$7+BQ105*Forudsætninger!$E$7+BW105*Forudsætninger!$F$7+CC105*Forudsætninger!$G$7+CI105*Forudsætninger!$H$7+CO105*Forudsætninger!$I$7+CU105*Forudsætninger!$J$7+DA105*Forudsætninger!$K$7+DG105*Forudsætninger!$L$7+DM105*Forudsætninger!$M$7)/SUM(Forudsætninger!$B$7:$M$7),"")</f>
        <v/>
      </c>
      <c r="Q105" s="6" t="str">
        <f>IF(J105="OK",(AZ105*Forudsætninger!$B$7+BF105*Forudsætninger!$C$7+BL105*Forudsætninger!$D$7+BR105*Forudsætninger!$E$7+BX105*Forudsætninger!$F$7+CD105*Forudsætninger!$G$7+CJ105*Forudsætninger!$H$7+CP105*Forudsætninger!$I$7+CV105*Forudsætninger!$J$7+DB105*Forudsætninger!$K$7+DH105*Forudsætninger!$L$7+DN105*Forudsætninger!$M$7)/SUM(Forudsætninger!$B$7:$M$7),"")</f>
        <v/>
      </c>
      <c r="R105" s="6" t="str">
        <f>IF(J105="OK",(BA105*Forudsætninger!$B$7+BG105*Forudsætninger!$C$7+BM105*Forudsætninger!$D$7+BS105*Forudsætninger!$E$7+BY105*Forudsætninger!$F$7+CE105*Forudsætninger!$G$7+CK105*Forudsætninger!$H$7+CQ105*Forudsætninger!$I$7+CW105*Forudsætninger!$J$7+DC105*Forudsætninger!$K$7+DI105*Forudsætninger!$L$7+DO105*Forudsætninger!$M$7)/SUM(Forudsætninger!$B$7:$M$7),"")</f>
        <v/>
      </c>
      <c r="S105" s="6" t="str">
        <f>IF(J105="OK",(BB105*Forudsætninger!$B$7+BH105*Forudsætninger!$C$7+BN105*Forudsætninger!$D$7+BT105*Forudsætninger!$E$7+BZ105*Forudsætninger!$F$7+CF105*Forudsætninger!$G$7+CL105*Forudsætninger!$H$7+CR105*Forudsætninger!$I$7+CX105*Forudsætninger!$J$7+DD105*Forudsætninger!$K$7+DJ105*Forudsætninger!$L$7+DP105*Forudsætninger!$M$7)/SUM(Forudsætninger!$B$7:$M$7),"")</f>
        <v/>
      </c>
      <c r="T105" s="6" t="str">
        <f>IF(J105="OK",(BC105*Forudsætninger!$B$7+BI105*Forudsætninger!$C$7+BO105*Forudsætninger!$D$7+BU105*Forudsætninger!$E$7+CA105*Forudsætninger!$F$7+CG105*Forudsætninger!$G$7+CM105*Forudsætninger!$H$7+CS105*Forudsætninger!$I$7+CY105*Forudsætninger!$J$7+DE105*Forudsætninger!$K$7+DK105*Forudsætninger!$L$7+DQ105*Forudsætninger!$M$7)/SUM(Forudsætninger!$B$7:$M$7),"")</f>
        <v/>
      </c>
      <c r="U105" s="7" t="str">
        <f>IF(AND(K105="OK",J105="OK"),(O105*3+P105*2+Q105-R105-S105*2-T105*3)*I105*SUM(Forudsætninger!$B$7:$M$7),"")</f>
        <v/>
      </c>
      <c r="V105" s="49" t="str">
        <f t="shared" si="96"/>
        <v/>
      </c>
      <c r="W105" s="49" t="str">
        <f t="shared" si="97"/>
        <v/>
      </c>
      <c r="X105" s="49" t="str">
        <f t="shared" si="98"/>
        <v/>
      </c>
      <c r="Y105" s="49" t="str">
        <f t="shared" si="99"/>
        <v/>
      </c>
      <c r="Z105" s="49" t="str">
        <f t="shared" si="100"/>
        <v/>
      </c>
      <c r="AA105" s="49" t="str">
        <f t="shared" si="101"/>
        <v/>
      </c>
      <c r="AB105" s="49" t="str">
        <f t="shared" si="102"/>
        <v/>
      </c>
      <c r="AC105" s="49" t="str">
        <f t="shared" si="103"/>
        <v/>
      </c>
      <c r="AD105" s="49" t="str">
        <f t="shared" si="104"/>
        <v/>
      </c>
      <c r="AE105" s="49" t="str">
        <f t="shared" si="105"/>
        <v/>
      </c>
      <c r="AF105" s="49" t="str">
        <f t="shared" si="106"/>
        <v/>
      </c>
      <c r="AG105" s="49" t="str">
        <f t="shared" si="107"/>
        <v/>
      </c>
      <c r="AJ105" s="18">
        <f t="shared" si="108"/>
        <v>0</v>
      </c>
      <c r="AK105" s="18">
        <f t="shared" si="109"/>
        <v>0</v>
      </c>
      <c r="AL105" s="18" t="str">
        <f>IF($J105="OK",$AJ105+$AK105-5.5993*($G105*Forudsætninger!B102+$H105*Forudsætninger!B103)/3600,"")</f>
        <v/>
      </c>
      <c r="AM105" s="18" t="str">
        <f>IF($J105="OK",$AJ105+$AK105-5.5993*($G105*Forudsætninger!C102+$H105*Forudsætninger!C103)/3600,"")</f>
        <v/>
      </c>
      <c r="AN105" s="18" t="str">
        <f>IF($J105="OK",$AJ105+$AK105-5.5993*($G105*Forudsætninger!D102+$H105*Forudsætninger!D103)/3600,"")</f>
        <v/>
      </c>
      <c r="AO105" s="18" t="str">
        <f>IF($J105="OK",$AJ105+$AK105-5.5993*($G105*Forudsætninger!E102+$H105*Forudsætninger!E103)/3600,"")</f>
        <v/>
      </c>
      <c r="AP105" s="18" t="str">
        <f>IF($J105="OK",$AJ105+$AK105-5.5993*($G105*Forudsætninger!F102+$H105*Forudsætninger!F103)/3600,"")</f>
        <v/>
      </c>
      <c r="AQ105" s="18" t="str">
        <f>IF($J105="OK",$AJ105+$AK105-5.5993*($G105*Forudsætninger!G102+$H105*Forudsætninger!G103)/3600,"")</f>
        <v/>
      </c>
      <c r="AR105" s="18" t="str">
        <f>IF($J105="OK",$AJ105+$AK105-5.5993*($G105*Forudsætninger!H102+$H105*Forudsætninger!H103)/3600,"")</f>
        <v/>
      </c>
      <c r="AS105" s="18" t="str">
        <f>IF($J105="OK",$AJ105+$AK105-5.5993*($G105*Forudsætninger!I102+$H105*Forudsætninger!I103)/3600,"")</f>
        <v/>
      </c>
      <c r="AT105" s="18" t="str">
        <f>IF($J105="OK",$AJ105+$AK105-5.5993*($G105*Forudsætninger!J102+$H105*Forudsætninger!J103)/3600,"")</f>
        <v/>
      </c>
      <c r="AU105" s="18" t="str">
        <f>IF($J105="OK",$AJ105+$AK105-5.5993*($G105*Forudsætninger!K102+$H105*Forudsætninger!K103)/3600,"")</f>
        <v/>
      </c>
      <c r="AV105" s="18" t="str">
        <f>IF($J105="OK",$AJ105+$AK105-5.5993*($G105*Forudsætninger!L102+$H105*Forudsætninger!L103)/3600,"")</f>
        <v/>
      </c>
      <c r="AW105" s="18" t="str">
        <f>IF($J105="OK",$AJ105+$AK105-5.5993*($G105*Forudsætninger!M102+$H105*Forudsætninger!M103)/3600,"")</f>
        <v/>
      </c>
      <c r="AX105" s="6" t="str">
        <f t="shared" si="110"/>
        <v/>
      </c>
      <c r="AY105" s="6" t="str">
        <f t="shared" si="111"/>
        <v/>
      </c>
      <c r="AZ105" s="6" t="str">
        <f t="shared" si="112"/>
        <v/>
      </c>
      <c r="BA105" s="6" t="str">
        <f t="shared" si="113"/>
        <v/>
      </c>
      <c r="BB105" s="6" t="str">
        <f t="shared" si="114"/>
        <v/>
      </c>
      <c r="BC105" s="6" t="str">
        <f t="shared" si="115"/>
        <v/>
      </c>
      <c r="BD105" s="6" t="str">
        <f t="shared" si="116"/>
        <v/>
      </c>
      <c r="BE105" s="6" t="str">
        <f t="shared" si="117"/>
        <v/>
      </c>
      <c r="BF105" s="6" t="str">
        <f t="shared" si="118"/>
        <v/>
      </c>
      <c r="BG105" s="6" t="str">
        <f t="shared" si="119"/>
        <v/>
      </c>
      <c r="BH105" s="6" t="str">
        <f t="shared" si="120"/>
        <v/>
      </c>
      <c r="BI105" s="6" t="str">
        <f t="shared" si="121"/>
        <v/>
      </c>
      <c r="BJ105" s="6" t="str">
        <f t="shared" si="122"/>
        <v/>
      </c>
      <c r="BK105" s="6" t="str">
        <f t="shared" si="123"/>
        <v/>
      </c>
      <c r="BL105" s="6" t="str">
        <f t="shared" si="124"/>
        <v/>
      </c>
      <c r="BM105" s="6" t="str">
        <f t="shared" si="125"/>
        <v/>
      </c>
      <c r="BN105" s="6" t="str">
        <f t="shared" si="126"/>
        <v/>
      </c>
      <c r="BO105" s="6" t="str">
        <f t="shared" si="127"/>
        <v/>
      </c>
      <c r="BP105" s="6" t="str">
        <f t="shared" si="128"/>
        <v/>
      </c>
      <c r="BQ105" s="6" t="str">
        <f t="shared" si="129"/>
        <v/>
      </c>
      <c r="BR105" s="6" t="str">
        <f t="shared" si="130"/>
        <v/>
      </c>
      <c r="BS105" s="6" t="str">
        <f t="shared" si="131"/>
        <v/>
      </c>
      <c r="BT105" s="6" t="str">
        <f t="shared" si="132"/>
        <v/>
      </c>
      <c r="BU105" s="6" t="str">
        <f t="shared" si="133"/>
        <v/>
      </c>
      <c r="BV105" s="6" t="str">
        <f t="shared" si="134"/>
        <v/>
      </c>
      <c r="BW105" s="6" t="str">
        <f t="shared" si="135"/>
        <v/>
      </c>
      <c r="BX105" s="6" t="str">
        <f t="shared" si="136"/>
        <v/>
      </c>
      <c r="BY105" s="6" t="str">
        <f t="shared" si="137"/>
        <v/>
      </c>
      <c r="BZ105" s="6" t="str">
        <f t="shared" si="138"/>
        <v/>
      </c>
      <c r="CA105" s="6" t="str">
        <f t="shared" si="139"/>
        <v/>
      </c>
      <c r="CB105" s="6" t="str">
        <f t="shared" si="140"/>
        <v/>
      </c>
      <c r="CC105" s="6" t="str">
        <f t="shared" si="141"/>
        <v/>
      </c>
      <c r="CD105" s="6" t="str">
        <f t="shared" si="142"/>
        <v/>
      </c>
      <c r="CE105" s="6" t="str">
        <f t="shared" si="143"/>
        <v/>
      </c>
      <c r="CF105" s="6" t="str">
        <f t="shared" si="144"/>
        <v/>
      </c>
      <c r="CG105" s="6" t="str">
        <f t="shared" si="145"/>
        <v/>
      </c>
      <c r="CH105" s="6" t="str">
        <f t="shared" si="146"/>
        <v/>
      </c>
      <c r="CI105" s="6" t="str">
        <f t="shared" si="147"/>
        <v/>
      </c>
      <c r="CJ105" s="6" t="str">
        <f t="shared" si="148"/>
        <v/>
      </c>
      <c r="CK105" s="6" t="str">
        <f t="shared" si="149"/>
        <v/>
      </c>
      <c r="CL105" s="6" t="str">
        <f t="shared" si="150"/>
        <v/>
      </c>
      <c r="CM105" s="6" t="str">
        <f t="shared" si="151"/>
        <v/>
      </c>
      <c r="CN105" s="6" t="str">
        <f t="shared" si="152"/>
        <v/>
      </c>
      <c r="CO105" s="6" t="str">
        <f t="shared" si="153"/>
        <v/>
      </c>
      <c r="CP105" s="6" t="str">
        <f t="shared" si="154"/>
        <v/>
      </c>
      <c r="CQ105" s="6" t="str">
        <f t="shared" si="155"/>
        <v/>
      </c>
      <c r="CR105" s="6" t="str">
        <f t="shared" si="156"/>
        <v/>
      </c>
      <c r="CS105" s="6" t="str">
        <f t="shared" si="157"/>
        <v/>
      </c>
      <c r="CT105" s="6" t="str">
        <f t="shared" si="158"/>
        <v/>
      </c>
      <c r="CU105" s="6" t="str">
        <f t="shared" si="159"/>
        <v/>
      </c>
      <c r="CV105" s="6" t="str">
        <f t="shared" si="160"/>
        <v/>
      </c>
      <c r="CW105" s="6" t="str">
        <f t="shared" si="161"/>
        <v/>
      </c>
      <c r="CX105" s="6" t="str">
        <f t="shared" si="162"/>
        <v/>
      </c>
      <c r="CY105" s="6" t="str">
        <f t="shared" si="163"/>
        <v/>
      </c>
      <c r="CZ105" s="6" t="str">
        <f t="shared" si="164"/>
        <v/>
      </c>
      <c r="DA105" s="6" t="str">
        <f t="shared" si="165"/>
        <v/>
      </c>
      <c r="DB105" s="6" t="str">
        <f t="shared" si="166"/>
        <v/>
      </c>
      <c r="DC105" s="6" t="str">
        <f t="shared" si="167"/>
        <v/>
      </c>
      <c r="DD105" s="6" t="str">
        <f t="shared" si="168"/>
        <v/>
      </c>
      <c r="DE105" s="6" t="str">
        <f t="shared" si="169"/>
        <v/>
      </c>
      <c r="DF105" s="6" t="str">
        <f t="shared" si="170"/>
        <v/>
      </c>
      <c r="DG105" s="6" t="str">
        <f t="shared" si="171"/>
        <v/>
      </c>
      <c r="DH105" s="6" t="str">
        <f t="shared" si="172"/>
        <v/>
      </c>
      <c r="DI105" s="6" t="str">
        <f t="shared" si="173"/>
        <v/>
      </c>
      <c r="DJ105" s="6" t="str">
        <f t="shared" si="174"/>
        <v/>
      </c>
      <c r="DK105" s="6" t="str">
        <f t="shared" si="175"/>
        <v/>
      </c>
      <c r="DL105" s="6" t="str">
        <f t="shared" si="176"/>
        <v/>
      </c>
      <c r="DM105" s="6" t="str">
        <f t="shared" si="177"/>
        <v/>
      </c>
      <c r="DN105" s="6" t="str">
        <f t="shared" si="178"/>
        <v/>
      </c>
      <c r="DO105" s="6" t="str">
        <f t="shared" si="179"/>
        <v/>
      </c>
      <c r="DP105" s="6" t="str">
        <f t="shared" si="180"/>
        <v/>
      </c>
      <c r="DQ105" s="6" t="str">
        <f t="shared" si="181"/>
        <v/>
      </c>
    </row>
    <row r="106" spans="1:121" x14ac:dyDescent="0.25">
      <c r="A106" s="9">
        <v>99</v>
      </c>
      <c r="B106" s="1"/>
      <c r="C106" s="1"/>
      <c r="D106" s="1"/>
      <c r="E106" s="1"/>
      <c r="F106" s="1"/>
      <c r="G106" s="1"/>
      <c r="H106" s="1"/>
      <c r="I106" s="1"/>
      <c r="J106" s="2" t="str">
        <f t="shared" si="91"/>
        <v/>
      </c>
      <c r="K106" s="3" t="str">
        <f t="shared" si="92"/>
        <v/>
      </c>
      <c r="L106" s="4" t="str">
        <f t="shared" si="93"/>
        <v/>
      </c>
      <c r="M106" s="4" t="str">
        <f t="shared" si="94"/>
        <v/>
      </c>
      <c r="N106" s="5" t="str">
        <f t="shared" si="95"/>
        <v/>
      </c>
      <c r="O106" s="6" t="str">
        <f>IF(J106="OK",(AX106*Forudsætninger!$B$7+BD106*Forudsætninger!$C$7+BJ106*Forudsætninger!$D$7+BP106*Forudsætninger!$E$7+BV106*Forudsætninger!$F$7+CB106*Forudsætninger!$G$7+CH106*Forudsætninger!$H$7+CN106*Forudsætninger!$I$7+CT106*Forudsætninger!$J$7+CZ106*Forudsætninger!$K$7+DF106*Forudsætninger!$L$7+DL106*Forudsætninger!$M$7)/SUM(Forudsætninger!$B$7:$M$7),"")</f>
        <v/>
      </c>
      <c r="P106" s="6" t="str">
        <f>IF(J106="OK",(AY106*Forudsætninger!$B$7+BE106*Forudsætninger!$C$7+BK106*Forudsætninger!$D$7+BQ106*Forudsætninger!$E$7+BW106*Forudsætninger!$F$7+CC106*Forudsætninger!$G$7+CI106*Forudsætninger!$H$7+CO106*Forudsætninger!$I$7+CU106*Forudsætninger!$J$7+DA106*Forudsætninger!$K$7+DG106*Forudsætninger!$L$7+DM106*Forudsætninger!$M$7)/SUM(Forudsætninger!$B$7:$M$7),"")</f>
        <v/>
      </c>
      <c r="Q106" s="6" t="str">
        <f>IF(J106="OK",(AZ106*Forudsætninger!$B$7+BF106*Forudsætninger!$C$7+BL106*Forudsætninger!$D$7+BR106*Forudsætninger!$E$7+BX106*Forudsætninger!$F$7+CD106*Forudsætninger!$G$7+CJ106*Forudsætninger!$H$7+CP106*Forudsætninger!$I$7+CV106*Forudsætninger!$J$7+DB106*Forudsætninger!$K$7+DH106*Forudsætninger!$L$7+DN106*Forudsætninger!$M$7)/SUM(Forudsætninger!$B$7:$M$7),"")</f>
        <v/>
      </c>
      <c r="R106" s="6" t="str">
        <f>IF(J106="OK",(BA106*Forudsætninger!$B$7+BG106*Forudsætninger!$C$7+BM106*Forudsætninger!$D$7+BS106*Forudsætninger!$E$7+BY106*Forudsætninger!$F$7+CE106*Forudsætninger!$G$7+CK106*Forudsætninger!$H$7+CQ106*Forudsætninger!$I$7+CW106*Forudsætninger!$J$7+DC106*Forudsætninger!$K$7+DI106*Forudsætninger!$L$7+DO106*Forudsætninger!$M$7)/SUM(Forudsætninger!$B$7:$M$7),"")</f>
        <v/>
      </c>
      <c r="S106" s="6" t="str">
        <f>IF(J106="OK",(BB106*Forudsætninger!$B$7+BH106*Forudsætninger!$C$7+BN106*Forudsætninger!$D$7+BT106*Forudsætninger!$E$7+BZ106*Forudsætninger!$F$7+CF106*Forudsætninger!$G$7+CL106*Forudsætninger!$H$7+CR106*Forudsætninger!$I$7+CX106*Forudsætninger!$J$7+DD106*Forudsætninger!$K$7+DJ106*Forudsætninger!$L$7+DP106*Forudsætninger!$M$7)/SUM(Forudsætninger!$B$7:$M$7),"")</f>
        <v/>
      </c>
      <c r="T106" s="6" t="str">
        <f>IF(J106="OK",(BC106*Forudsætninger!$B$7+BI106*Forudsætninger!$C$7+BO106*Forudsætninger!$D$7+BU106*Forudsætninger!$E$7+CA106*Forudsætninger!$F$7+CG106*Forudsætninger!$G$7+CM106*Forudsætninger!$H$7+CS106*Forudsætninger!$I$7+CY106*Forudsætninger!$J$7+DE106*Forudsætninger!$K$7+DK106*Forudsætninger!$L$7+DQ106*Forudsætninger!$M$7)/SUM(Forudsætninger!$B$7:$M$7),"")</f>
        <v/>
      </c>
      <c r="U106" s="7" t="str">
        <f>IF(AND(K106="OK",J106="OK"),(O106*3+P106*2+Q106-R106-S106*2-T106*3)*I106*SUM(Forudsætninger!$B$7:$M$7),"")</f>
        <v/>
      </c>
      <c r="V106" s="49" t="str">
        <f t="shared" si="96"/>
        <v/>
      </c>
      <c r="W106" s="49" t="str">
        <f t="shared" si="97"/>
        <v/>
      </c>
      <c r="X106" s="49" t="str">
        <f t="shared" si="98"/>
        <v/>
      </c>
      <c r="Y106" s="49" t="str">
        <f t="shared" si="99"/>
        <v/>
      </c>
      <c r="Z106" s="49" t="str">
        <f t="shared" si="100"/>
        <v/>
      </c>
      <c r="AA106" s="49" t="str">
        <f t="shared" si="101"/>
        <v/>
      </c>
      <c r="AB106" s="49" t="str">
        <f t="shared" si="102"/>
        <v/>
      </c>
      <c r="AC106" s="49" t="str">
        <f t="shared" si="103"/>
        <v/>
      </c>
      <c r="AD106" s="49" t="str">
        <f t="shared" si="104"/>
        <v/>
      </c>
      <c r="AE106" s="49" t="str">
        <f t="shared" si="105"/>
        <v/>
      </c>
      <c r="AF106" s="49" t="str">
        <f t="shared" si="106"/>
        <v/>
      </c>
      <c r="AG106" s="49" t="str">
        <f t="shared" si="107"/>
        <v/>
      </c>
      <c r="AJ106" s="18">
        <f t="shared" si="108"/>
        <v>0</v>
      </c>
      <c r="AK106" s="18">
        <f t="shared" si="109"/>
        <v>0</v>
      </c>
      <c r="AL106" s="18" t="str">
        <f>IF($J106="OK",$AJ106+$AK106-5.5993*($G106*Forudsætninger!B103+$H106*Forudsætninger!B104)/3600,"")</f>
        <v/>
      </c>
      <c r="AM106" s="18" t="str">
        <f>IF($J106="OK",$AJ106+$AK106-5.5993*($G106*Forudsætninger!C103+$H106*Forudsætninger!C104)/3600,"")</f>
        <v/>
      </c>
      <c r="AN106" s="18" t="str">
        <f>IF($J106="OK",$AJ106+$AK106-5.5993*($G106*Forudsætninger!D103+$H106*Forudsætninger!D104)/3600,"")</f>
        <v/>
      </c>
      <c r="AO106" s="18" t="str">
        <f>IF($J106="OK",$AJ106+$AK106-5.5993*($G106*Forudsætninger!E103+$H106*Forudsætninger!E104)/3600,"")</f>
        <v/>
      </c>
      <c r="AP106" s="18" t="str">
        <f>IF($J106="OK",$AJ106+$AK106-5.5993*($G106*Forudsætninger!F103+$H106*Forudsætninger!F104)/3600,"")</f>
        <v/>
      </c>
      <c r="AQ106" s="18" t="str">
        <f>IF($J106="OK",$AJ106+$AK106-5.5993*($G106*Forudsætninger!G103+$H106*Forudsætninger!G104)/3600,"")</f>
        <v/>
      </c>
      <c r="AR106" s="18" t="str">
        <f>IF($J106="OK",$AJ106+$AK106-5.5993*($G106*Forudsætninger!H103+$H106*Forudsætninger!H104)/3600,"")</f>
        <v/>
      </c>
      <c r="AS106" s="18" t="str">
        <f>IF($J106="OK",$AJ106+$AK106-5.5993*($G106*Forudsætninger!I103+$H106*Forudsætninger!I104)/3600,"")</f>
        <v/>
      </c>
      <c r="AT106" s="18" t="str">
        <f>IF($J106="OK",$AJ106+$AK106-5.5993*($G106*Forudsætninger!J103+$H106*Forudsætninger!J104)/3600,"")</f>
        <v/>
      </c>
      <c r="AU106" s="18" t="str">
        <f>IF($J106="OK",$AJ106+$AK106-5.5993*($G106*Forudsætninger!K103+$H106*Forudsætninger!K104)/3600,"")</f>
        <v/>
      </c>
      <c r="AV106" s="18" t="str">
        <f>IF($J106="OK",$AJ106+$AK106-5.5993*($G106*Forudsætninger!L103+$H106*Forudsætninger!L104)/3600,"")</f>
        <v/>
      </c>
      <c r="AW106" s="18" t="str">
        <f>IF($J106="OK",$AJ106+$AK106-5.5993*($G106*Forudsætninger!M103+$H106*Forudsætninger!M104)/3600,"")</f>
        <v/>
      </c>
      <c r="AX106" s="6" t="str">
        <f t="shared" si="110"/>
        <v/>
      </c>
      <c r="AY106" s="6" t="str">
        <f t="shared" si="111"/>
        <v/>
      </c>
      <c r="AZ106" s="6" t="str">
        <f t="shared" si="112"/>
        <v/>
      </c>
      <c r="BA106" s="6" t="str">
        <f t="shared" si="113"/>
        <v/>
      </c>
      <c r="BB106" s="6" t="str">
        <f t="shared" si="114"/>
        <v/>
      </c>
      <c r="BC106" s="6" t="str">
        <f t="shared" si="115"/>
        <v/>
      </c>
      <c r="BD106" s="6" t="str">
        <f t="shared" si="116"/>
        <v/>
      </c>
      <c r="BE106" s="6" t="str">
        <f t="shared" si="117"/>
        <v/>
      </c>
      <c r="BF106" s="6" t="str">
        <f t="shared" si="118"/>
        <v/>
      </c>
      <c r="BG106" s="6" t="str">
        <f t="shared" si="119"/>
        <v/>
      </c>
      <c r="BH106" s="6" t="str">
        <f t="shared" si="120"/>
        <v/>
      </c>
      <c r="BI106" s="6" t="str">
        <f t="shared" si="121"/>
        <v/>
      </c>
      <c r="BJ106" s="6" t="str">
        <f t="shared" si="122"/>
        <v/>
      </c>
      <c r="BK106" s="6" t="str">
        <f t="shared" si="123"/>
        <v/>
      </c>
      <c r="BL106" s="6" t="str">
        <f t="shared" si="124"/>
        <v/>
      </c>
      <c r="BM106" s="6" t="str">
        <f t="shared" si="125"/>
        <v/>
      </c>
      <c r="BN106" s="6" t="str">
        <f t="shared" si="126"/>
        <v/>
      </c>
      <c r="BO106" s="6" t="str">
        <f t="shared" si="127"/>
        <v/>
      </c>
      <c r="BP106" s="6" t="str">
        <f t="shared" si="128"/>
        <v/>
      </c>
      <c r="BQ106" s="6" t="str">
        <f t="shared" si="129"/>
        <v/>
      </c>
      <c r="BR106" s="6" t="str">
        <f t="shared" si="130"/>
        <v/>
      </c>
      <c r="BS106" s="6" t="str">
        <f t="shared" si="131"/>
        <v/>
      </c>
      <c r="BT106" s="6" t="str">
        <f t="shared" si="132"/>
        <v/>
      </c>
      <c r="BU106" s="6" t="str">
        <f t="shared" si="133"/>
        <v/>
      </c>
      <c r="BV106" s="6" t="str">
        <f t="shared" si="134"/>
        <v/>
      </c>
      <c r="BW106" s="6" t="str">
        <f t="shared" si="135"/>
        <v/>
      </c>
      <c r="BX106" s="6" t="str">
        <f t="shared" si="136"/>
        <v/>
      </c>
      <c r="BY106" s="6" t="str">
        <f t="shared" si="137"/>
        <v/>
      </c>
      <c r="BZ106" s="6" t="str">
        <f t="shared" si="138"/>
        <v/>
      </c>
      <c r="CA106" s="6" t="str">
        <f t="shared" si="139"/>
        <v/>
      </c>
      <c r="CB106" s="6" t="str">
        <f t="shared" si="140"/>
        <v/>
      </c>
      <c r="CC106" s="6" t="str">
        <f t="shared" si="141"/>
        <v/>
      </c>
      <c r="CD106" s="6" t="str">
        <f t="shared" si="142"/>
        <v/>
      </c>
      <c r="CE106" s="6" t="str">
        <f t="shared" si="143"/>
        <v/>
      </c>
      <c r="CF106" s="6" t="str">
        <f t="shared" si="144"/>
        <v/>
      </c>
      <c r="CG106" s="6" t="str">
        <f t="shared" si="145"/>
        <v/>
      </c>
      <c r="CH106" s="6" t="str">
        <f t="shared" si="146"/>
        <v/>
      </c>
      <c r="CI106" s="6" t="str">
        <f t="shared" si="147"/>
        <v/>
      </c>
      <c r="CJ106" s="6" t="str">
        <f t="shared" si="148"/>
        <v/>
      </c>
      <c r="CK106" s="6" t="str">
        <f t="shared" si="149"/>
        <v/>
      </c>
      <c r="CL106" s="6" t="str">
        <f t="shared" si="150"/>
        <v/>
      </c>
      <c r="CM106" s="6" t="str">
        <f t="shared" si="151"/>
        <v/>
      </c>
      <c r="CN106" s="6" t="str">
        <f t="shared" si="152"/>
        <v/>
      </c>
      <c r="CO106" s="6" t="str">
        <f t="shared" si="153"/>
        <v/>
      </c>
      <c r="CP106" s="6" t="str">
        <f t="shared" si="154"/>
        <v/>
      </c>
      <c r="CQ106" s="6" t="str">
        <f t="shared" si="155"/>
        <v/>
      </c>
      <c r="CR106" s="6" t="str">
        <f t="shared" si="156"/>
        <v/>
      </c>
      <c r="CS106" s="6" t="str">
        <f t="shared" si="157"/>
        <v/>
      </c>
      <c r="CT106" s="6" t="str">
        <f t="shared" si="158"/>
        <v/>
      </c>
      <c r="CU106" s="6" t="str">
        <f t="shared" si="159"/>
        <v/>
      </c>
      <c r="CV106" s="6" t="str">
        <f t="shared" si="160"/>
        <v/>
      </c>
      <c r="CW106" s="6" t="str">
        <f t="shared" si="161"/>
        <v/>
      </c>
      <c r="CX106" s="6" t="str">
        <f t="shared" si="162"/>
        <v/>
      </c>
      <c r="CY106" s="6" t="str">
        <f t="shared" si="163"/>
        <v/>
      </c>
      <c r="CZ106" s="6" t="str">
        <f t="shared" si="164"/>
        <v/>
      </c>
      <c r="DA106" s="6" t="str">
        <f t="shared" si="165"/>
        <v/>
      </c>
      <c r="DB106" s="6" t="str">
        <f t="shared" si="166"/>
        <v/>
      </c>
      <c r="DC106" s="6" t="str">
        <f t="shared" si="167"/>
        <v/>
      </c>
      <c r="DD106" s="6" t="str">
        <f t="shared" si="168"/>
        <v/>
      </c>
      <c r="DE106" s="6" t="str">
        <f t="shared" si="169"/>
        <v/>
      </c>
      <c r="DF106" s="6" t="str">
        <f t="shared" si="170"/>
        <v/>
      </c>
      <c r="DG106" s="6" t="str">
        <f t="shared" si="171"/>
        <v/>
      </c>
      <c r="DH106" s="6" t="str">
        <f t="shared" si="172"/>
        <v/>
      </c>
      <c r="DI106" s="6" t="str">
        <f t="shared" si="173"/>
        <v/>
      </c>
      <c r="DJ106" s="6" t="str">
        <f t="shared" si="174"/>
        <v/>
      </c>
      <c r="DK106" s="6" t="str">
        <f t="shared" si="175"/>
        <v/>
      </c>
      <c r="DL106" s="6" t="str">
        <f t="shared" si="176"/>
        <v/>
      </c>
      <c r="DM106" s="6" t="str">
        <f t="shared" si="177"/>
        <v/>
      </c>
      <c r="DN106" s="6" t="str">
        <f t="shared" si="178"/>
        <v/>
      </c>
      <c r="DO106" s="6" t="str">
        <f t="shared" si="179"/>
        <v/>
      </c>
      <c r="DP106" s="6" t="str">
        <f t="shared" si="180"/>
        <v/>
      </c>
      <c r="DQ106" s="6" t="str">
        <f t="shared" si="181"/>
        <v/>
      </c>
    </row>
    <row r="107" spans="1:121" x14ac:dyDescent="0.25">
      <c r="A107" s="9">
        <v>100</v>
      </c>
      <c r="B107" s="1"/>
      <c r="C107" s="1"/>
      <c r="D107" s="1"/>
      <c r="E107" s="1"/>
      <c r="F107" s="1"/>
      <c r="G107" s="1"/>
      <c r="H107" s="1"/>
      <c r="I107" s="1"/>
      <c r="J107" s="2" t="str">
        <f t="shared" si="91"/>
        <v/>
      </c>
      <c r="K107" s="3" t="str">
        <f t="shared" si="92"/>
        <v/>
      </c>
      <c r="L107" s="4" t="str">
        <f t="shared" si="93"/>
        <v/>
      </c>
      <c r="M107" s="4" t="str">
        <f t="shared" si="94"/>
        <v/>
      </c>
      <c r="N107" s="5" t="str">
        <f t="shared" si="95"/>
        <v/>
      </c>
      <c r="O107" s="6" t="str">
        <f>IF(J107="OK",(AX107*Forudsætninger!$B$7+BD107*Forudsætninger!$C$7+BJ107*Forudsætninger!$D$7+BP107*Forudsætninger!$E$7+BV107*Forudsætninger!$F$7+CB107*Forudsætninger!$G$7+CH107*Forudsætninger!$H$7+CN107*Forudsætninger!$I$7+CT107*Forudsætninger!$J$7+CZ107*Forudsætninger!$K$7+DF107*Forudsætninger!$L$7+DL107*Forudsætninger!$M$7)/SUM(Forudsætninger!$B$7:$M$7),"")</f>
        <v/>
      </c>
      <c r="P107" s="6" t="str">
        <f>IF(J107="OK",(AY107*Forudsætninger!$B$7+BE107*Forudsætninger!$C$7+BK107*Forudsætninger!$D$7+BQ107*Forudsætninger!$E$7+BW107*Forudsætninger!$F$7+CC107*Forudsætninger!$G$7+CI107*Forudsætninger!$H$7+CO107*Forudsætninger!$I$7+CU107*Forudsætninger!$J$7+DA107*Forudsætninger!$K$7+DG107*Forudsætninger!$L$7+DM107*Forudsætninger!$M$7)/SUM(Forudsætninger!$B$7:$M$7),"")</f>
        <v/>
      </c>
      <c r="Q107" s="6" t="str">
        <f>IF(J107="OK",(AZ107*Forudsætninger!$B$7+BF107*Forudsætninger!$C$7+BL107*Forudsætninger!$D$7+BR107*Forudsætninger!$E$7+BX107*Forudsætninger!$F$7+CD107*Forudsætninger!$G$7+CJ107*Forudsætninger!$H$7+CP107*Forudsætninger!$I$7+CV107*Forudsætninger!$J$7+DB107*Forudsætninger!$K$7+DH107*Forudsætninger!$L$7+DN107*Forudsætninger!$M$7)/SUM(Forudsætninger!$B$7:$M$7),"")</f>
        <v/>
      </c>
      <c r="R107" s="6" t="str">
        <f>IF(J107="OK",(BA107*Forudsætninger!$B$7+BG107*Forudsætninger!$C$7+BM107*Forudsætninger!$D$7+BS107*Forudsætninger!$E$7+BY107*Forudsætninger!$F$7+CE107*Forudsætninger!$G$7+CK107*Forudsætninger!$H$7+CQ107*Forudsætninger!$I$7+CW107*Forudsætninger!$J$7+DC107*Forudsætninger!$K$7+DI107*Forudsætninger!$L$7+DO107*Forudsætninger!$M$7)/SUM(Forudsætninger!$B$7:$M$7),"")</f>
        <v/>
      </c>
      <c r="S107" s="6" t="str">
        <f>IF(J107="OK",(BB107*Forudsætninger!$B$7+BH107*Forudsætninger!$C$7+BN107*Forudsætninger!$D$7+BT107*Forudsætninger!$E$7+BZ107*Forudsætninger!$F$7+CF107*Forudsætninger!$G$7+CL107*Forudsætninger!$H$7+CR107*Forudsætninger!$I$7+CX107*Forudsætninger!$J$7+DD107*Forudsætninger!$K$7+DJ107*Forudsætninger!$L$7+DP107*Forudsætninger!$M$7)/SUM(Forudsætninger!$B$7:$M$7),"")</f>
        <v/>
      </c>
      <c r="T107" s="6" t="str">
        <f>IF(J107="OK",(BC107*Forudsætninger!$B$7+BI107*Forudsætninger!$C$7+BO107*Forudsætninger!$D$7+BU107*Forudsætninger!$E$7+CA107*Forudsætninger!$F$7+CG107*Forudsætninger!$G$7+CM107*Forudsætninger!$H$7+CS107*Forudsætninger!$I$7+CY107*Forudsætninger!$J$7+DE107*Forudsætninger!$K$7+DK107*Forudsætninger!$L$7+DQ107*Forudsætninger!$M$7)/SUM(Forudsætninger!$B$7:$M$7),"")</f>
        <v/>
      </c>
      <c r="U107" s="7" t="str">
        <f>IF(AND(K107="OK",J107="OK"),(O107*3+P107*2+Q107-R107-S107*2-T107*3)*I107*SUM(Forudsætninger!$B$7:$M$7),"")</f>
        <v/>
      </c>
      <c r="V107" s="49" t="str">
        <f t="shared" si="96"/>
        <v/>
      </c>
      <c r="W107" s="49" t="str">
        <f t="shared" si="97"/>
        <v/>
      </c>
      <c r="X107" s="49" t="str">
        <f t="shared" si="98"/>
        <v/>
      </c>
      <c r="Y107" s="49" t="str">
        <f t="shared" si="99"/>
        <v/>
      </c>
      <c r="Z107" s="49" t="str">
        <f t="shared" si="100"/>
        <v/>
      </c>
      <c r="AA107" s="49" t="str">
        <f t="shared" si="101"/>
        <v/>
      </c>
      <c r="AB107" s="49" t="str">
        <f t="shared" si="102"/>
        <v/>
      </c>
      <c r="AC107" s="49" t="str">
        <f t="shared" si="103"/>
        <v/>
      </c>
      <c r="AD107" s="49" t="str">
        <f t="shared" si="104"/>
        <v/>
      </c>
      <c r="AE107" s="49" t="str">
        <f t="shared" si="105"/>
        <v/>
      </c>
      <c r="AF107" s="49" t="str">
        <f t="shared" si="106"/>
        <v/>
      </c>
      <c r="AG107" s="49" t="str">
        <f t="shared" si="107"/>
        <v/>
      </c>
      <c r="AJ107" s="18">
        <f t="shared" si="108"/>
        <v>0</v>
      </c>
      <c r="AK107" s="18">
        <f t="shared" si="109"/>
        <v>0</v>
      </c>
      <c r="AL107" s="18" t="str">
        <f>IF($J107="OK",$AJ107+$AK107-5.5993*($G107*Forudsætninger!B104+$H107*Forudsætninger!B105)/3600,"")</f>
        <v/>
      </c>
      <c r="AM107" s="18" t="str">
        <f>IF($J107="OK",$AJ107+$AK107-5.5993*($G107*Forudsætninger!C104+$H107*Forudsætninger!C105)/3600,"")</f>
        <v/>
      </c>
      <c r="AN107" s="18" t="str">
        <f>IF($J107="OK",$AJ107+$AK107-5.5993*($G107*Forudsætninger!D104+$H107*Forudsætninger!D105)/3600,"")</f>
        <v/>
      </c>
      <c r="AO107" s="18" t="str">
        <f>IF($J107="OK",$AJ107+$AK107-5.5993*($G107*Forudsætninger!E104+$H107*Forudsætninger!E105)/3600,"")</f>
        <v/>
      </c>
      <c r="AP107" s="18" t="str">
        <f>IF($J107="OK",$AJ107+$AK107-5.5993*($G107*Forudsætninger!F104+$H107*Forudsætninger!F105)/3600,"")</f>
        <v/>
      </c>
      <c r="AQ107" s="18" t="str">
        <f>IF($J107="OK",$AJ107+$AK107-5.5993*($G107*Forudsætninger!G104+$H107*Forudsætninger!G105)/3600,"")</f>
        <v/>
      </c>
      <c r="AR107" s="18" t="str">
        <f>IF($J107="OK",$AJ107+$AK107-5.5993*($G107*Forudsætninger!H104+$H107*Forudsætninger!H105)/3600,"")</f>
        <v/>
      </c>
      <c r="AS107" s="18" t="str">
        <f>IF($J107="OK",$AJ107+$AK107-5.5993*($G107*Forudsætninger!I104+$H107*Forudsætninger!I105)/3600,"")</f>
        <v/>
      </c>
      <c r="AT107" s="18" t="str">
        <f>IF($J107="OK",$AJ107+$AK107-5.5993*($G107*Forudsætninger!J104+$H107*Forudsætninger!J105)/3600,"")</f>
        <v/>
      </c>
      <c r="AU107" s="18" t="str">
        <f>IF($J107="OK",$AJ107+$AK107-5.5993*($G107*Forudsætninger!K104+$H107*Forudsætninger!K105)/3600,"")</f>
        <v/>
      </c>
      <c r="AV107" s="18" t="str">
        <f>IF($J107="OK",$AJ107+$AK107-5.5993*($G107*Forudsætninger!L104+$H107*Forudsætninger!L105)/3600,"")</f>
        <v/>
      </c>
      <c r="AW107" s="18" t="str">
        <f>IF($J107="OK",$AJ107+$AK107-5.5993*($G107*Forudsætninger!M104+$H107*Forudsætninger!M105)/3600,"")</f>
        <v/>
      </c>
      <c r="AX107" s="6" t="str">
        <f t="shared" si="110"/>
        <v/>
      </c>
      <c r="AY107" s="6" t="str">
        <f t="shared" si="111"/>
        <v/>
      </c>
      <c r="AZ107" s="6" t="str">
        <f t="shared" si="112"/>
        <v/>
      </c>
      <c r="BA107" s="6" t="str">
        <f t="shared" si="113"/>
        <v/>
      </c>
      <c r="BB107" s="6" t="str">
        <f t="shared" si="114"/>
        <v/>
      </c>
      <c r="BC107" s="6" t="str">
        <f t="shared" si="115"/>
        <v/>
      </c>
      <c r="BD107" s="6" t="str">
        <f t="shared" si="116"/>
        <v/>
      </c>
      <c r="BE107" s="6" t="str">
        <f t="shared" si="117"/>
        <v/>
      </c>
      <c r="BF107" s="6" t="str">
        <f t="shared" si="118"/>
        <v/>
      </c>
      <c r="BG107" s="6" t="str">
        <f t="shared" si="119"/>
        <v/>
      </c>
      <c r="BH107" s="6" t="str">
        <f t="shared" si="120"/>
        <v/>
      </c>
      <c r="BI107" s="6" t="str">
        <f t="shared" si="121"/>
        <v/>
      </c>
      <c r="BJ107" s="6" t="str">
        <f t="shared" si="122"/>
        <v/>
      </c>
      <c r="BK107" s="6" t="str">
        <f t="shared" si="123"/>
        <v/>
      </c>
      <c r="BL107" s="6" t="str">
        <f t="shared" si="124"/>
        <v/>
      </c>
      <c r="BM107" s="6" t="str">
        <f t="shared" si="125"/>
        <v/>
      </c>
      <c r="BN107" s="6" t="str">
        <f t="shared" si="126"/>
        <v/>
      </c>
      <c r="BO107" s="6" t="str">
        <f t="shared" si="127"/>
        <v/>
      </c>
      <c r="BP107" s="6" t="str">
        <f t="shared" si="128"/>
        <v/>
      </c>
      <c r="BQ107" s="6" t="str">
        <f t="shared" si="129"/>
        <v/>
      </c>
      <c r="BR107" s="6" t="str">
        <f t="shared" si="130"/>
        <v/>
      </c>
      <c r="BS107" s="6" t="str">
        <f t="shared" si="131"/>
        <v/>
      </c>
      <c r="BT107" s="6" t="str">
        <f t="shared" si="132"/>
        <v/>
      </c>
      <c r="BU107" s="6" t="str">
        <f t="shared" si="133"/>
        <v/>
      </c>
      <c r="BV107" s="6" t="str">
        <f t="shared" si="134"/>
        <v/>
      </c>
      <c r="BW107" s="6" t="str">
        <f t="shared" si="135"/>
        <v/>
      </c>
      <c r="BX107" s="6" t="str">
        <f t="shared" si="136"/>
        <v/>
      </c>
      <c r="BY107" s="6" t="str">
        <f t="shared" si="137"/>
        <v/>
      </c>
      <c r="BZ107" s="6" t="str">
        <f t="shared" si="138"/>
        <v/>
      </c>
      <c r="CA107" s="6" t="str">
        <f t="shared" si="139"/>
        <v/>
      </c>
      <c r="CB107" s="6" t="str">
        <f t="shared" si="140"/>
        <v/>
      </c>
      <c r="CC107" s="6" t="str">
        <f t="shared" si="141"/>
        <v/>
      </c>
      <c r="CD107" s="6" t="str">
        <f t="shared" si="142"/>
        <v/>
      </c>
      <c r="CE107" s="6" t="str">
        <f t="shared" si="143"/>
        <v/>
      </c>
      <c r="CF107" s="6" t="str">
        <f t="shared" si="144"/>
        <v/>
      </c>
      <c r="CG107" s="6" t="str">
        <f t="shared" si="145"/>
        <v/>
      </c>
      <c r="CH107" s="6" t="str">
        <f t="shared" si="146"/>
        <v/>
      </c>
      <c r="CI107" s="6" t="str">
        <f t="shared" si="147"/>
        <v/>
      </c>
      <c r="CJ107" s="6" t="str">
        <f t="shared" si="148"/>
        <v/>
      </c>
      <c r="CK107" s="6" t="str">
        <f t="shared" si="149"/>
        <v/>
      </c>
      <c r="CL107" s="6" t="str">
        <f t="shared" si="150"/>
        <v/>
      </c>
      <c r="CM107" s="6" t="str">
        <f t="shared" si="151"/>
        <v/>
      </c>
      <c r="CN107" s="6" t="str">
        <f t="shared" si="152"/>
        <v/>
      </c>
      <c r="CO107" s="6" t="str">
        <f t="shared" si="153"/>
        <v/>
      </c>
      <c r="CP107" s="6" t="str">
        <f t="shared" si="154"/>
        <v/>
      </c>
      <c r="CQ107" s="6" t="str">
        <f t="shared" si="155"/>
        <v/>
      </c>
      <c r="CR107" s="6" t="str">
        <f t="shared" si="156"/>
        <v/>
      </c>
      <c r="CS107" s="6" t="str">
        <f t="shared" si="157"/>
        <v/>
      </c>
      <c r="CT107" s="6" t="str">
        <f t="shared" si="158"/>
        <v/>
      </c>
      <c r="CU107" s="6" t="str">
        <f t="shared" si="159"/>
        <v/>
      </c>
      <c r="CV107" s="6" t="str">
        <f t="shared" si="160"/>
        <v/>
      </c>
      <c r="CW107" s="6" t="str">
        <f t="shared" si="161"/>
        <v/>
      </c>
      <c r="CX107" s="6" t="str">
        <f t="shared" si="162"/>
        <v/>
      </c>
      <c r="CY107" s="6" t="str">
        <f t="shared" si="163"/>
        <v/>
      </c>
      <c r="CZ107" s="6" t="str">
        <f t="shared" si="164"/>
        <v/>
      </c>
      <c r="DA107" s="6" t="str">
        <f t="shared" si="165"/>
        <v/>
      </c>
      <c r="DB107" s="6" t="str">
        <f t="shared" si="166"/>
        <v/>
      </c>
      <c r="DC107" s="6" t="str">
        <f t="shared" si="167"/>
        <v/>
      </c>
      <c r="DD107" s="6" t="str">
        <f t="shared" si="168"/>
        <v/>
      </c>
      <c r="DE107" s="6" t="str">
        <f t="shared" si="169"/>
        <v/>
      </c>
      <c r="DF107" s="6" t="str">
        <f t="shared" si="170"/>
        <v/>
      </c>
      <c r="DG107" s="6" t="str">
        <f t="shared" si="171"/>
        <v/>
      </c>
      <c r="DH107" s="6" t="str">
        <f t="shared" si="172"/>
        <v/>
      </c>
      <c r="DI107" s="6" t="str">
        <f t="shared" si="173"/>
        <v/>
      </c>
      <c r="DJ107" s="6" t="str">
        <f t="shared" si="174"/>
        <v/>
      </c>
      <c r="DK107" s="6" t="str">
        <f t="shared" si="175"/>
        <v/>
      </c>
      <c r="DL107" s="6" t="str">
        <f t="shared" si="176"/>
        <v/>
      </c>
      <c r="DM107" s="6" t="str">
        <f t="shared" si="177"/>
        <v/>
      </c>
      <c r="DN107" s="6" t="str">
        <f t="shared" si="178"/>
        <v/>
      </c>
      <c r="DO107" s="6" t="str">
        <f t="shared" si="179"/>
        <v/>
      </c>
      <c r="DP107" s="6" t="str">
        <f t="shared" si="180"/>
        <v/>
      </c>
      <c r="DQ107" s="6" t="str">
        <f t="shared" si="181"/>
        <v/>
      </c>
    </row>
    <row r="108" spans="1:121" ht="15" hidden="1" customHeight="1" x14ac:dyDescent="0.25"/>
  </sheetData>
  <sheetProtection sheet="1" objects="1" scenarios="1"/>
  <mergeCells count="4">
    <mergeCell ref="L3:M3"/>
    <mergeCell ref="L1:U1"/>
    <mergeCell ref="L2:M2"/>
    <mergeCell ref="N2:T2"/>
  </mergeCells>
  <conditionalFormatting sqref="J8:K107">
    <cfRule type="cellIs" dxfId="5" priority="3" operator="equal">
      <formula>"EJ/FEJL"</formula>
    </cfRule>
    <cfRule type="cellIs" dxfId="4" priority="4" operator="equal">
      <formula>"OK"</formula>
    </cfRule>
  </conditionalFormatting>
  <dataValidations count="5">
    <dataValidation type="decimal" allowBlank="1" showInputMessage="1" showErrorMessage="1" sqref="I8:I107">
      <formula1>1</formula1>
      <formula2>50000</formula2>
    </dataValidation>
    <dataValidation type="decimal" allowBlank="1" showInputMessage="1" showErrorMessage="1" sqref="G8:G107">
      <formula1>0</formula1>
      <formula2>100000</formula2>
    </dataValidation>
    <dataValidation type="decimal" allowBlank="1" showInputMessage="1" showErrorMessage="1" sqref="H8:H107">
      <formula1>0</formula1>
      <formula2>50000</formula2>
    </dataValidation>
    <dataValidation type="list" allowBlank="1" showInputMessage="1" showErrorMessage="1" sqref="F8:F107">
      <formula1>$F$5:$F$6</formula1>
    </dataValidation>
    <dataValidation type="list" allowBlank="1" showInputMessage="1" showErrorMessage="1" sqref="E8:E107">
      <formula1>$E$5:$E$7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V8:AG8 AJ8 AK8 AL8:AW8 V9:AG10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9"/>
  <sheetViews>
    <sheetView workbookViewId="0">
      <pane xSplit="4" ySplit="4" topLeftCell="E9" activePane="bottomRight" state="frozenSplit"/>
      <selection pane="topRight" activeCell="E1" sqref="E1"/>
      <selection pane="bottomLeft" activeCell="A5" sqref="A5"/>
      <selection pane="bottomRight" activeCell="B9" sqref="B9"/>
    </sheetView>
  </sheetViews>
  <sheetFormatPr defaultColWidth="0" defaultRowHeight="15" customHeight="1" zeroHeight="1" x14ac:dyDescent="0.25"/>
  <cols>
    <col min="1" max="1" width="4" style="3" customWidth="1"/>
    <col min="2" max="4" width="15.7109375" style="3" customWidth="1"/>
    <col min="5" max="5" width="16" style="3" customWidth="1"/>
    <col min="6" max="6" width="14.5703125" style="3" bestFit="1" customWidth="1"/>
    <col min="7" max="7" width="10.85546875" style="3" bestFit="1" customWidth="1"/>
    <col min="8" max="8" width="14.140625" style="3" bestFit="1" customWidth="1"/>
    <col min="9" max="9" width="26.140625" style="3" bestFit="1" customWidth="1"/>
    <col min="10" max="10" width="23.7109375" style="3" bestFit="1" customWidth="1"/>
    <col min="11" max="11" width="10.5703125" style="3" customWidth="1"/>
    <col min="12" max="12" width="11" style="3" bestFit="1" customWidth="1"/>
    <col min="13" max="21" width="7.85546875" style="18" customWidth="1"/>
    <col min="22" max="22" width="11.5703125" style="18" bestFit="1" customWidth="1"/>
    <col min="23" max="34" width="9.140625" style="18" customWidth="1"/>
    <col min="35" max="16384" width="9.140625" style="18" hidden="1"/>
  </cols>
  <sheetData>
    <row r="1" spans="1:122" ht="18.75" customHeight="1" x14ac:dyDescent="0.3">
      <c r="A1" s="8" t="s">
        <v>75</v>
      </c>
      <c r="B1" s="9"/>
      <c r="C1" s="9"/>
      <c r="D1" s="9"/>
      <c r="E1" s="10" t="s">
        <v>9</v>
      </c>
      <c r="F1" s="11"/>
      <c r="G1" s="11"/>
      <c r="H1" s="11"/>
      <c r="I1" s="12"/>
      <c r="J1" s="8" t="s">
        <v>10</v>
      </c>
      <c r="K1" s="13" t="s">
        <v>29</v>
      </c>
      <c r="L1" s="14"/>
      <c r="M1" s="66" t="s">
        <v>77</v>
      </c>
      <c r="N1" s="67"/>
      <c r="O1" s="67"/>
      <c r="P1" s="67"/>
      <c r="Q1" s="67"/>
      <c r="R1" s="67"/>
      <c r="S1" s="67"/>
      <c r="T1" s="67"/>
      <c r="U1" s="67"/>
      <c r="V1" s="68"/>
      <c r="W1" s="15" t="s">
        <v>36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122" ht="15" customHeight="1" x14ac:dyDescent="0.25">
      <c r="A2" s="9"/>
      <c r="B2" s="9"/>
      <c r="C2" s="9"/>
      <c r="D2" s="9"/>
      <c r="E2" s="37" t="s">
        <v>66</v>
      </c>
      <c r="F2" s="37" t="s">
        <v>62</v>
      </c>
      <c r="G2" s="37"/>
      <c r="H2" s="37"/>
      <c r="I2" s="12" t="s">
        <v>56</v>
      </c>
      <c r="J2" s="9"/>
      <c r="K2" s="20"/>
      <c r="L2" s="14"/>
      <c r="M2" s="69" t="s">
        <v>20</v>
      </c>
      <c r="N2" s="70"/>
      <c r="O2" s="71" t="s">
        <v>11</v>
      </c>
      <c r="P2" s="72"/>
      <c r="Q2" s="72"/>
      <c r="R2" s="72"/>
      <c r="S2" s="72"/>
      <c r="T2" s="72"/>
      <c r="U2" s="73"/>
      <c r="V2" s="21" t="s">
        <v>22</v>
      </c>
      <c r="W2" s="22" t="s">
        <v>25</v>
      </c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4"/>
      <c r="AK2" s="18" t="s">
        <v>28</v>
      </c>
      <c r="AY2" s="18" t="s">
        <v>21</v>
      </c>
      <c r="BA2" s="25" t="s">
        <v>41</v>
      </c>
      <c r="BE2" s="18" t="s">
        <v>21</v>
      </c>
      <c r="BG2" s="25" t="s">
        <v>42</v>
      </c>
      <c r="BK2" s="18" t="s">
        <v>21</v>
      </c>
      <c r="BM2" s="25" t="s">
        <v>38</v>
      </c>
      <c r="BQ2" s="18" t="s">
        <v>21</v>
      </c>
      <c r="BS2" s="25" t="s">
        <v>43</v>
      </c>
      <c r="BW2" s="18" t="s">
        <v>21</v>
      </c>
      <c r="BY2" s="25" t="s">
        <v>39</v>
      </c>
      <c r="CC2" s="18" t="s">
        <v>21</v>
      </c>
      <c r="CE2" s="25" t="s">
        <v>44</v>
      </c>
      <c r="CI2" s="18" t="s">
        <v>21</v>
      </c>
      <c r="CK2" s="25" t="s">
        <v>45</v>
      </c>
      <c r="CO2" s="18" t="s">
        <v>21</v>
      </c>
      <c r="CQ2" s="25" t="s">
        <v>46</v>
      </c>
      <c r="CU2" s="18" t="s">
        <v>21</v>
      </c>
      <c r="CW2" s="25" t="s">
        <v>47</v>
      </c>
      <c r="DA2" s="18" t="s">
        <v>21</v>
      </c>
      <c r="DC2" s="25" t="s">
        <v>40</v>
      </c>
      <c r="DG2" s="18" t="s">
        <v>21</v>
      </c>
      <c r="DI2" s="25" t="s">
        <v>48</v>
      </c>
      <c r="DM2" s="18" t="s">
        <v>21</v>
      </c>
      <c r="DO2" s="25" t="s">
        <v>49</v>
      </c>
    </row>
    <row r="3" spans="1:122" ht="15" customHeight="1" x14ac:dyDescent="0.25">
      <c r="A3" s="9"/>
      <c r="B3" s="9"/>
      <c r="C3" s="9"/>
      <c r="D3" s="9"/>
      <c r="E3" s="19" t="s">
        <v>67</v>
      </c>
      <c r="F3" s="19" t="s">
        <v>68</v>
      </c>
      <c r="G3" s="19" t="s">
        <v>7</v>
      </c>
      <c r="H3" s="19" t="s">
        <v>8</v>
      </c>
      <c r="I3" s="37" t="s">
        <v>57</v>
      </c>
      <c r="J3" s="9" t="s">
        <v>26</v>
      </c>
      <c r="K3" s="20" t="s">
        <v>29</v>
      </c>
      <c r="L3" s="14"/>
      <c r="M3" s="64"/>
      <c r="N3" s="65"/>
      <c r="O3" s="26"/>
      <c r="P3" s="27" t="s">
        <v>12</v>
      </c>
      <c r="Q3" s="28" t="s">
        <v>13</v>
      </c>
      <c r="R3" s="29" t="s">
        <v>14</v>
      </c>
      <c r="S3" s="28" t="s">
        <v>14</v>
      </c>
      <c r="T3" s="29" t="s">
        <v>13</v>
      </c>
      <c r="U3" s="30" t="s">
        <v>12</v>
      </c>
      <c r="V3" s="31"/>
      <c r="W3" s="32" t="s">
        <v>41</v>
      </c>
      <c r="X3" s="33" t="s">
        <v>42</v>
      </c>
      <c r="Y3" s="34" t="s">
        <v>38</v>
      </c>
      <c r="Z3" s="33" t="s">
        <v>43</v>
      </c>
      <c r="AA3" s="34" t="s">
        <v>39</v>
      </c>
      <c r="AB3" s="35" t="s">
        <v>44</v>
      </c>
      <c r="AC3" s="36" t="s">
        <v>45</v>
      </c>
      <c r="AD3" s="35" t="s">
        <v>46</v>
      </c>
      <c r="AE3" s="36" t="s">
        <v>47</v>
      </c>
      <c r="AF3" s="35" t="s">
        <v>40</v>
      </c>
      <c r="AG3" s="36" t="s">
        <v>48</v>
      </c>
      <c r="AH3" s="35" t="s">
        <v>49</v>
      </c>
      <c r="AM3" s="18" t="s">
        <v>27</v>
      </c>
      <c r="AY3" s="27" t="s">
        <v>12</v>
      </c>
      <c r="AZ3" s="28" t="s">
        <v>13</v>
      </c>
      <c r="BA3" s="29" t="s">
        <v>14</v>
      </c>
      <c r="BB3" s="28" t="s">
        <v>14</v>
      </c>
      <c r="BC3" s="29" t="s">
        <v>13</v>
      </c>
      <c r="BD3" s="30" t="s">
        <v>12</v>
      </c>
      <c r="BE3" s="27" t="s">
        <v>12</v>
      </c>
      <c r="BF3" s="28" t="s">
        <v>13</v>
      </c>
      <c r="BG3" s="29" t="s">
        <v>14</v>
      </c>
      <c r="BH3" s="28" t="s">
        <v>14</v>
      </c>
      <c r="BI3" s="29" t="s">
        <v>13</v>
      </c>
      <c r="BJ3" s="30" t="s">
        <v>12</v>
      </c>
      <c r="BK3" s="27" t="s">
        <v>12</v>
      </c>
      <c r="BL3" s="28" t="s">
        <v>13</v>
      </c>
      <c r="BM3" s="29" t="s">
        <v>14</v>
      </c>
      <c r="BN3" s="28" t="s">
        <v>14</v>
      </c>
      <c r="BO3" s="29" t="s">
        <v>13</v>
      </c>
      <c r="BP3" s="30" t="s">
        <v>12</v>
      </c>
      <c r="BQ3" s="27" t="s">
        <v>12</v>
      </c>
      <c r="BR3" s="28" t="s">
        <v>13</v>
      </c>
      <c r="BS3" s="29" t="s">
        <v>14</v>
      </c>
      <c r="BT3" s="28" t="s">
        <v>14</v>
      </c>
      <c r="BU3" s="29" t="s">
        <v>13</v>
      </c>
      <c r="BV3" s="30" t="s">
        <v>12</v>
      </c>
      <c r="BW3" s="27" t="s">
        <v>12</v>
      </c>
      <c r="BX3" s="28" t="s">
        <v>13</v>
      </c>
      <c r="BY3" s="29" t="s">
        <v>14</v>
      </c>
      <c r="BZ3" s="28" t="s">
        <v>14</v>
      </c>
      <c r="CA3" s="29" t="s">
        <v>13</v>
      </c>
      <c r="CB3" s="30" t="s">
        <v>12</v>
      </c>
      <c r="CC3" s="27" t="s">
        <v>12</v>
      </c>
      <c r="CD3" s="28" t="s">
        <v>13</v>
      </c>
      <c r="CE3" s="29" t="s">
        <v>14</v>
      </c>
      <c r="CF3" s="28" t="s">
        <v>14</v>
      </c>
      <c r="CG3" s="29" t="s">
        <v>13</v>
      </c>
      <c r="CH3" s="30" t="s">
        <v>12</v>
      </c>
      <c r="CI3" s="27" t="s">
        <v>12</v>
      </c>
      <c r="CJ3" s="28" t="s">
        <v>13</v>
      </c>
      <c r="CK3" s="29" t="s">
        <v>14</v>
      </c>
      <c r="CL3" s="28" t="s">
        <v>14</v>
      </c>
      <c r="CM3" s="29" t="s">
        <v>13</v>
      </c>
      <c r="CN3" s="30" t="s">
        <v>12</v>
      </c>
      <c r="CO3" s="27" t="s">
        <v>12</v>
      </c>
      <c r="CP3" s="28" t="s">
        <v>13</v>
      </c>
      <c r="CQ3" s="29" t="s">
        <v>14</v>
      </c>
      <c r="CR3" s="28" t="s">
        <v>14</v>
      </c>
      <c r="CS3" s="29" t="s">
        <v>13</v>
      </c>
      <c r="CT3" s="30" t="s">
        <v>12</v>
      </c>
      <c r="CU3" s="27" t="s">
        <v>12</v>
      </c>
      <c r="CV3" s="28" t="s">
        <v>13</v>
      </c>
      <c r="CW3" s="29" t="s">
        <v>14</v>
      </c>
      <c r="CX3" s="28" t="s">
        <v>14</v>
      </c>
      <c r="CY3" s="29" t="s">
        <v>13</v>
      </c>
      <c r="CZ3" s="30" t="s">
        <v>12</v>
      </c>
      <c r="DA3" s="27" t="s">
        <v>12</v>
      </c>
      <c r="DB3" s="28" t="s">
        <v>13</v>
      </c>
      <c r="DC3" s="29" t="s">
        <v>14</v>
      </c>
      <c r="DD3" s="28" t="s">
        <v>14</v>
      </c>
      <c r="DE3" s="29" t="s">
        <v>13</v>
      </c>
      <c r="DF3" s="30" t="s">
        <v>12</v>
      </c>
      <c r="DG3" s="27" t="s">
        <v>12</v>
      </c>
      <c r="DH3" s="28" t="s">
        <v>13</v>
      </c>
      <c r="DI3" s="29" t="s">
        <v>14</v>
      </c>
      <c r="DJ3" s="28" t="s">
        <v>14</v>
      </c>
      <c r="DK3" s="29" t="s">
        <v>13</v>
      </c>
      <c r="DL3" s="30" t="s">
        <v>12</v>
      </c>
      <c r="DM3" s="27" t="s">
        <v>12</v>
      </c>
      <c r="DN3" s="28" t="s">
        <v>13</v>
      </c>
      <c r="DO3" s="29" t="s">
        <v>14</v>
      </c>
      <c r="DP3" s="28" t="s">
        <v>14</v>
      </c>
      <c r="DQ3" s="29" t="s">
        <v>13</v>
      </c>
      <c r="DR3" s="30" t="s">
        <v>12</v>
      </c>
    </row>
    <row r="4" spans="1:122" x14ac:dyDescent="0.25">
      <c r="A4" s="9" t="s">
        <v>0</v>
      </c>
      <c r="B4" s="9" t="s">
        <v>1</v>
      </c>
      <c r="C4" s="9" t="s">
        <v>2</v>
      </c>
      <c r="D4" s="9" t="s">
        <v>52</v>
      </c>
      <c r="E4" s="19" t="s">
        <v>61</v>
      </c>
      <c r="F4" s="19" t="s">
        <v>69</v>
      </c>
      <c r="G4" s="19" t="s">
        <v>65</v>
      </c>
      <c r="H4" s="19" t="s">
        <v>65</v>
      </c>
      <c r="I4" s="37" t="s">
        <v>3</v>
      </c>
      <c r="J4" s="9" t="s">
        <v>70</v>
      </c>
      <c r="K4" s="38" t="s">
        <v>30</v>
      </c>
      <c r="L4" s="14" t="s">
        <v>31</v>
      </c>
      <c r="M4" s="27" t="s">
        <v>15</v>
      </c>
      <c r="N4" s="39" t="s">
        <v>16</v>
      </c>
      <c r="O4" s="40" t="s">
        <v>17</v>
      </c>
      <c r="P4" s="41" t="s">
        <v>18</v>
      </c>
      <c r="Q4" s="42" t="s">
        <v>18</v>
      </c>
      <c r="R4" s="43" t="s">
        <v>18</v>
      </c>
      <c r="S4" s="42" t="s">
        <v>19</v>
      </c>
      <c r="T4" s="43" t="s">
        <v>19</v>
      </c>
      <c r="U4" s="44" t="s">
        <v>19</v>
      </c>
      <c r="V4" s="45"/>
      <c r="W4" s="46"/>
      <c r="X4" s="47"/>
      <c r="Y4" s="46"/>
      <c r="Z4" s="47"/>
      <c r="AA4" s="46"/>
      <c r="AB4" s="47"/>
      <c r="AC4" s="46"/>
      <c r="AD4" s="47"/>
      <c r="AE4" s="46"/>
      <c r="AF4" s="47"/>
      <c r="AG4" s="46"/>
      <c r="AH4" s="47"/>
      <c r="AK4" s="3" t="s">
        <v>73</v>
      </c>
      <c r="AL4" s="3" t="s">
        <v>74</v>
      </c>
      <c r="AM4" s="25" t="s">
        <v>41</v>
      </c>
      <c r="AN4" s="25" t="s">
        <v>42</v>
      </c>
      <c r="AO4" s="25" t="s">
        <v>38</v>
      </c>
      <c r="AP4" s="25" t="s">
        <v>43</v>
      </c>
      <c r="AQ4" s="25" t="s">
        <v>39</v>
      </c>
      <c r="AR4" s="18" t="s">
        <v>44</v>
      </c>
      <c r="AS4" s="18" t="s">
        <v>45</v>
      </c>
      <c r="AT4" s="18" t="s">
        <v>46</v>
      </c>
      <c r="AU4" s="18" t="s">
        <v>47</v>
      </c>
      <c r="AV4" s="18" t="s">
        <v>40</v>
      </c>
      <c r="AW4" s="18" t="s">
        <v>48</v>
      </c>
      <c r="AX4" s="18" t="s">
        <v>49</v>
      </c>
      <c r="AY4" s="41" t="s">
        <v>18</v>
      </c>
      <c r="AZ4" s="42" t="s">
        <v>18</v>
      </c>
      <c r="BA4" s="43" t="s">
        <v>18</v>
      </c>
      <c r="BB4" s="42" t="s">
        <v>19</v>
      </c>
      <c r="BC4" s="43" t="s">
        <v>19</v>
      </c>
      <c r="BD4" s="44" t="s">
        <v>19</v>
      </c>
      <c r="BE4" s="41" t="s">
        <v>18</v>
      </c>
      <c r="BF4" s="42" t="s">
        <v>18</v>
      </c>
      <c r="BG4" s="43" t="s">
        <v>18</v>
      </c>
      <c r="BH4" s="42" t="s">
        <v>19</v>
      </c>
      <c r="BI4" s="43" t="s">
        <v>19</v>
      </c>
      <c r="BJ4" s="44" t="s">
        <v>19</v>
      </c>
      <c r="BK4" s="41" t="s">
        <v>18</v>
      </c>
      <c r="BL4" s="42" t="s">
        <v>18</v>
      </c>
      <c r="BM4" s="43" t="s">
        <v>18</v>
      </c>
      <c r="BN4" s="42" t="s">
        <v>19</v>
      </c>
      <c r="BO4" s="43" t="s">
        <v>19</v>
      </c>
      <c r="BP4" s="44" t="s">
        <v>19</v>
      </c>
      <c r="BQ4" s="41" t="s">
        <v>18</v>
      </c>
      <c r="BR4" s="42" t="s">
        <v>18</v>
      </c>
      <c r="BS4" s="43" t="s">
        <v>18</v>
      </c>
      <c r="BT4" s="42" t="s">
        <v>19</v>
      </c>
      <c r="BU4" s="43" t="s">
        <v>19</v>
      </c>
      <c r="BV4" s="44" t="s">
        <v>19</v>
      </c>
      <c r="BW4" s="41" t="s">
        <v>18</v>
      </c>
      <c r="BX4" s="42" t="s">
        <v>18</v>
      </c>
      <c r="BY4" s="43" t="s">
        <v>18</v>
      </c>
      <c r="BZ4" s="42" t="s">
        <v>19</v>
      </c>
      <c r="CA4" s="43" t="s">
        <v>19</v>
      </c>
      <c r="CB4" s="44" t="s">
        <v>19</v>
      </c>
      <c r="CC4" s="41" t="s">
        <v>18</v>
      </c>
      <c r="CD4" s="42" t="s">
        <v>18</v>
      </c>
      <c r="CE4" s="43" t="s">
        <v>18</v>
      </c>
      <c r="CF4" s="42" t="s">
        <v>19</v>
      </c>
      <c r="CG4" s="43" t="s">
        <v>19</v>
      </c>
      <c r="CH4" s="44" t="s">
        <v>19</v>
      </c>
      <c r="CI4" s="41" t="s">
        <v>18</v>
      </c>
      <c r="CJ4" s="42" t="s">
        <v>18</v>
      </c>
      <c r="CK4" s="43" t="s">
        <v>18</v>
      </c>
      <c r="CL4" s="42" t="s">
        <v>19</v>
      </c>
      <c r="CM4" s="43" t="s">
        <v>19</v>
      </c>
      <c r="CN4" s="44" t="s">
        <v>19</v>
      </c>
      <c r="CO4" s="41" t="s">
        <v>18</v>
      </c>
      <c r="CP4" s="42" t="s">
        <v>18</v>
      </c>
      <c r="CQ4" s="43" t="s">
        <v>18</v>
      </c>
      <c r="CR4" s="42" t="s">
        <v>19</v>
      </c>
      <c r="CS4" s="43" t="s">
        <v>19</v>
      </c>
      <c r="CT4" s="44" t="s">
        <v>19</v>
      </c>
      <c r="CU4" s="41" t="s">
        <v>18</v>
      </c>
      <c r="CV4" s="42" t="s">
        <v>18</v>
      </c>
      <c r="CW4" s="43" t="s">
        <v>18</v>
      </c>
      <c r="CX4" s="42" t="s">
        <v>19</v>
      </c>
      <c r="CY4" s="43" t="s">
        <v>19</v>
      </c>
      <c r="CZ4" s="44" t="s">
        <v>19</v>
      </c>
      <c r="DA4" s="41" t="s">
        <v>18</v>
      </c>
      <c r="DB4" s="42" t="s">
        <v>18</v>
      </c>
      <c r="DC4" s="43" t="s">
        <v>18</v>
      </c>
      <c r="DD4" s="42" t="s">
        <v>19</v>
      </c>
      <c r="DE4" s="43" t="s">
        <v>19</v>
      </c>
      <c r="DF4" s="44" t="s">
        <v>19</v>
      </c>
      <c r="DG4" s="41" t="s">
        <v>18</v>
      </c>
      <c r="DH4" s="42" t="s">
        <v>18</v>
      </c>
      <c r="DI4" s="43" t="s">
        <v>18</v>
      </c>
      <c r="DJ4" s="42" t="s">
        <v>19</v>
      </c>
      <c r="DK4" s="43" t="s">
        <v>19</v>
      </c>
      <c r="DL4" s="44" t="s">
        <v>19</v>
      </c>
      <c r="DM4" s="41" t="s">
        <v>18</v>
      </c>
      <c r="DN4" s="42" t="s">
        <v>18</v>
      </c>
      <c r="DO4" s="43" t="s">
        <v>18</v>
      </c>
      <c r="DP4" s="42" t="s">
        <v>19</v>
      </c>
      <c r="DQ4" s="43" t="s">
        <v>19</v>
      </c>
      <c r="DR4" s="44" t="s">
        <v>19</v>
      </c>
    </row>
    <row r="5" spans="1:122" hidden="1" x14ac:dyDescent="0.25">
      <c r="A5" s="9"/>
      <c r="B5" s="9"/>
      <c r="C5" s="9"/>
      <c r="D5" s="9"/>
      <c r="E5" s="11" t="s">
        <v>59</v>
      </c>
      <c r="F5" s="11" t="s">
        <v>63</v>
      </c>
      <c r="G5" s="11"/>
      <c r="H5" s="11"/>
      <c r="I5" s="11"/>
      <c r="J5" s="9"/>
      <c r="K5" s="20"/>
      <c r="L5" s="14"/>
      <c r="M5" s="29"/>
      <c r="N5" s="29"/>
      <c r="O5" s="28"/>
      <c r="P5" s="43"/>
      <c r="Q5" s="42"/>
      <c r="R5" s="43"/>
      <c r="S5" s="42"/>
      <c r="T5" s="43"/>
      <c r="U5" s="42"/>
      <c r="V5" s="48"/>
      <c r="AK5" s="3"/>
      <c r="AL5" s="3"/>
    </row>
    <row r="6" spans="1:122" hidden="1" x14ac:dyDescent="0.25">
      <c r="A6" s="9"/>
      <c r="B6" s="9"/>
      <c r="C6" s="9"/>
      <c r="D6" s="9"/>
      <c r="E6" s="11" t="s">
        <v>71</v>
      </c>
      <c r="F6" s="11" t="s">
        <v>64</v>
      </c>
      <c r="G6" s="11"/>
      <c r="H6" s="11"/>
      <c r="I6" s="11"/>
      <c r="J6" s="9"/>
      <c r="K6" s="20"/>
      <c r="L6" s="14"/>
      <c r="M6" s="29"/>
      <c r="N6" s="29"/>
      <c r="O6" s="28"/>
      <c r="P6" s="43"/>
      <c r="Q6" s="42"/>
      <c r="R6" s="43"/>
      <c r="S6" s="42"/>
      <c r="T6" s="43"/>
      <c r="U6" s="42"/>
      <c r="V6" s="48"/>
      <c r="AK6" s="3"/>
      <c r="AL6" s="3"/>
    </row>
    <row r="7" spans="1:122" hidden="1" x14ac:dyDescent="0.25">
      <c r="A7" s="9"/>
      <c r="B7" s="9"/>
      <c r="C7" s="9"/>
      <c r="D7" s="9"/>
      <c r="E7" s="11" t="s">
        <v>72</v>
      </c>
      <c r="F7" s="11" t="s">
        <v>33</v>
      </c>
      <c r="G7" s="11"/>
      <c r="H7" s="11"/>
      <c r="I7" s="11"/>
      <c r="J7" s="9"/>
      <c r="K7" s="20"/>
      <c r="L7" s="14"/>
      <c r="M7" s="29"/>
      <c r="N7" s="29"/>
      <c r="O7" s="28"/>
      <c r="P7" s="43"/>
      <c r="Q7" s="42"/>
      <c r="R7" s="43"/>
      <c r="S7" s="42"/>
      <c r="T7" s="43"/>
      <c r="U7" s="42"/>
      <c r="V7" s="48"/>
      <c r="AK7" s="3"/>
      <c r="AL7" s="3"/>
    </row>
    <row r="8" spans="1:122" hidden="1" x14ac:dyDescent="0.25">
      <c r="A8" s="9"/>
      <c r="B8" s="9"/>
      <c r="C8" s="9"/>
      <c r="D8" s="9"/>
      <c r="E8" s="11" t="s">
        <v>33</v>
      </c>
      <c r="F8" s="11"/>
      <c r="G8" s="11"/>
      <c r="H8" s="11"/>
      <c r="I8" s="11"/>
      <c r="J8" s="9"/>
      <c r="K8" s="20"/>
      <c r="L8" s="14"/>
      <c r="M8" s="29"/>
      <c r="N8" s="29"/>
      <c r="O8" s="28"/>
      <c r="P8" s="43"/>
      <c r="Q8" s="42"/>
      <c r="R8" s="43"/>
      <c r="S8" s="42"/>
      <c r="T8" s="43"/>
      <c r="U8" s="42"/>
      <c r="V8" s="48"/>
      <c r="AK8" s="3"/>
      <c r="AL8" s="3"/>
    </row>
    <row r="9" spans="1:122" x14ac:dyDescent="0.25">
      <c r="A9" s="9">
        <v>1</v>
      </c>
      <c r="B9" s="1"/>
      <c r="C9" s="1"/>
      <c r="D9" s="1"/>
      <c r="E9" s="1"/>
      <c r="F9" s="1"/>
      <c r="G9" s="1"/>
      <c r="H9" s="1"/>
      <c r="I9" s="1"/>
      <c r="J9" s="1"/>
      <c r="K9" s="2" t="str">
        <f>IF(AND(OR(E9="cykelsti",E9="farvet cykelbane",E9="cykelbane",E9="kørebane"),OR(F9="farvet cykelfelt",F9="hvidt cykelfelt",F9="kørebane"),G9&gt;0.5,I9&gt;0.5),"OK","")</f>
        <v/>
      </c>
      <c r="L9" s="3" t="str">
        <f>IF(AND(J9&gt;0.5,J9&lt;50000),"OK","")</f>
        <v/>
      </c>
      <c r="M9" s="4" t="str">
        <f>IF(K9="OK",IF(P9&gt;=0.5,"A",IF(SUM(P9:Q9)&gt;=0.5,"B",IF(SUM(P9:R9)&gt;=0.5,"C",IF(SUM(P9:S9)&gt;=0.5,"D",IF(SUM(P9:T9)&gt;=0.5,"E",IF(U9&gt;0.5,"F","")))))),"")</f>
        <v/>
      </c>
      <c r="N9" s="4" t="str">
        <f>IF(K9="OK",IF(SUM(P9:R9)&gt;=0.8,"Godt",IF(SUM(S9:U9)&gt;=0.8,"Dårligt",IF(SUM(Q9:T9)&gt;0.4,"Middel",""))),"")</f>
        <v/>
      </c>
      <c r="O9" s="5" t="str">
        <f>IF(K9="OK",P9+Q9*2+R9*3+S9*4+T9*5+U9*6,"")</f>
        <v/>
      </c>
      <c r="P9" s="6" t="str">
        <f>IF(K9="OK",(AY9*Forudsætninger!$B$6+BE9*Forudsætninger!$C$6+BK9*Forudsætninger!$D$6+BQ9*Forudsætninger!$E$6+BW9*Forudsætninger!$F$6+CC9*Forudsætninger!$G$6+CI9*Forudsætninger!$H$6+CO9*Forudsætninger!$I$6+CU9*Forudsætninger!$J$6+DA9*Forudsætninger!$K$6+DG9*Forudsætninger!$L$6+DM9*Forudsætninger!$M$6)/SUM(Forudsætninger!$B$6:$M$6),"")</f>
        <v/>
      </c>
      <c r="Q9" s="6" t="str">
        <f>IF(K9="OK",(AZ9*Forudsætninger!$B$6+BF9*Forudsætninger!$C$6+BL9*Forudsætninger!$D$6+BR9*Forudsætninger!$E$6+BX9*Forudsætninger!$F$6+CD9*Forudsætninger!$G$6+CJ9*Forudsætninger!$H$6+CP9*Forudsætninger!$I$6+CV9*Forudsætninger!$J$6+DB9*Forudsætninger!$K$6+DH9*Forudsætninger!$L$6+DN9*Forudsætninger!$M$6)/SUM(Forudsætninger!$B$6:$M$6),"")</f>
        <v/>
      </c>
      <c r="R9" s="6" t="str">
        <f>IF(K9="OK",(BA9*Forudsætninger!$B$6+BG9*Forudsætninger!$C$6+BM9*Forudsætninger!$D$6+BS9*Forudsætninger!$E$6+BY9*Forudsætninger!$F$6+CE9*Forudsætninger!$G$6+CK9*Forudsætninger!$H$6+CQ9*Forudsætninger!$I$6+CW9*Forudsætninger!$J$6+DC9*Forudsætninger!$K$6+DI9*Forudsætninger!$L$6+DO9*Forudsætninger!$M$6)/SUM(Forudsætninger!$B$6:$M$6),"")</f>
        <v/>
      </c>
      <c r="S9" s="6" t="str">
        <f>IF(K9="OK",(BB9*Forudsætninger!$B$6+BH9*Forudsætninger!$C$6+BN9*Forudsætninger!$D$6+BT9*Forudsætninger!$E$6+BZ9*Forudsætninger!$F$6+CF9*Forudsætninger!$G$6+CL9*Forudsætninger!$H$6+CR9*Forudsætninger!$I$6+CX9*Forudsætninger!$J$6+DD9*Forudsætninger!$K$6+DJ9*Forudsætninger!$L$6+DP9*Forudsætninger!$M$6)/SUM(Forudsætninger!$B$6:$M$6),"")</f>
        <v/>
      </c>
      <c r="T9" s="6" t="str">
        <f>IF(K9="OK",(BC9*Forudsætninger!$B$6+BI9*Forudsætninger!$C$6+BO9*Forudsætninger!$D$6+BU9*Forudsætninger!$E$6+CA9*Forudsætninger!$F$6+CG9*Forudsætninger!$G$6+CM9*Forudsætninger!$H$6+CS9*Forudsætninger!$I$6+CY9*Forudsætninger!$J$6+DE9*Forudsætninger!$K$6+DK9*Forudsætninger!$L$6+DQ9*Forudsætninger!$M$6)/SUM(Forudsætninger!$B$6:$M$6),"")</f>
        <v/>
      </c>
      <c r="U9" s="6" t="str">
        <f>IF(K9="OK",(BD9*Forudsætninger!$B$6+BJ9*Forudsætninger!$C$6+BP9*Forudsætninger!$D$6+BV9*Forudsætninger!$E$6+CB9*Forudsætninger!$F$6+CH9*Forudsætninger!$G$6+CN9*Forudsætninger!$H$6+CT9*Forudsætninger!$I$6+CZ9*Forudsætninger!$J$6+DF9*Forudsætninger!$K$6+DL9*Forudsætninger!$L$6+DR9*Forudsætninger!$M$6)/SUM(Forudsætninger!$B$6:$M$6),"")</f>
        <v/>
      </c>
      <c r="V9" s="7" t="str">
        <f>IF(AND(L9="OK",K9="OK"),(P9*3+Q9*2+R9-S9-T9*2-U9*3)*J9*SUM(Forudsætninger!$B$6:$M$6),"")</f>
        <v/>
      </c>
      <c r="W9" s="49" t="str">
        <f>IF($K9="OK",AY9+2*AZ9+3*BA9+4*BB9+5*BC9+6*BD9,"")</f>
        <v/>
      </c>
      <c r="X9" s="49" t="str">
        <f>IF($K9="OK",BE9+2*BF9+3*BG9+4*BH9+5*BI9+6*BJ9,"")</f>
        <v/>
      </c>
      <c r="Y9" s="49" t="str">
        <f>IF($K9="OK",BK9+2*BL9+3*BM9+4*BN9+5*BO9+6*BP9,"")</f>
        <v/>
      </c>
      <c r="Z9" s="49" t="str">
        <f>IF($K9="OK",BQ9+2*BR9+3*BS9+4*BT9+5*BU9+6*BV9,"")</f>
        <v/>
      </c>
      <c r="AA9" s="49" t="str">
        <f>IF($K9="OK",BW9+2*BX9+3*BY9+4*BZ9+5*CA9+6*CB9,"")</f>
        <v/>
      </c>
      <c r="AB9" s="49" t="str">
        <f>IF($K9="OK",CC9+2*CD9+3*CE9+4*CF9+5*CG9+6*CH9,"")</f>
        <v/>
      </c>
      <c r="AC9" s="49" t="str">
        <f>IF($K9="OK",CI9+2*CJ9+3*CK9+4*CL9+5*CM9+6*CN9,"")</f>
        <v/>
      </c>
      <c r="AD9" s="49" t="str">
        <f>IF($K9="OK",CO9+2*CP9+3*CQ9+4*CR9+5*CS9+6*CT9,"")</f>
        <v/>
      </c>
      <c r="AE9" s="49" t="str">
        <f>IF($K9="OK",CU9+2*CV9+3*CW9+4*CX9+5*CY9+6*CZ9,"")</f>
        <v/>
      </c>
      <c r="AF9" s="49" t="str">
        <f>IF($K9="OK",DA9+2*DB9+3*DC9+4*DD9+5*DE9+6*DF9,"")</f>
        <v/>
      </c>
      <c r="AG9" s="49" t="str">
        <f>IF($K9="OK",DG9+2*DH9+3*DI9+4*DJ9+5*DK9+6*DL9,"")</f>
        <v/>
      </c>
      <c r="AH9" s="49" t="str">
        <f>IF($K9="OK",DM9+2*DN9+3*DO9+4*DP9+5*DQ9+6*DR9,"")</f>
        <v/>
      </c>
      <c r="AK9" s="18">
        <f>IF(E9="cykelsti",1.8708,IF(E9="farvet cykelbane",1.0939,IF(E9="cykelbane",-1.8154,IF(E9="kørebane",-1.1492,0))))</f>
        <v>0</v>
      </c>
      <c r="AL9" s="18">
        <f>IF(F9="farvet cykelfelt",0.4891,IF(F9="hvidt cykelfelt",-0.2335,IF(F9="kørebane",-0.2556,0)))</f>
        <v>0</v>
      </c>
      <c r="AM9" s="18" t="str">
        <f>IF($K9="OK",$AK9+$AL9-0.1909*$G9+0.1226*$H9-7.6592*($I9*Forudsætninger!B5)/3600,"")</f>
        <v/>
      </c>
      <c r="AN9" s="18" t="str">
        <f>IF($K9="OK",$AK9+$AL9-0.1909*$G9+0.1226*$H9-7.6592*($I9*Forudsætninger!C5)/3600,"")</f>
        <v/>
      </c>
      <c r="AO9" s="18" t="str">
        <f>IF($K9="OK",$AK9+$AL9-0.1909*$G9+0.1226*$H9-7.6592*($I9*Forudsætninger!D5)/3600,"")</f>
        <v/>
      </c>
      <c r="AP9" s="18" t="str">
        <f>IF($K9="OK",$AK9+$AL9-0.1909*$G9+0.1226*$H9-7.6592*($I9*Forudsætninger!E5)/3600,"")</f>
        <v/>
      </c>
      <c r="AQ9" s="18" t="str">
        <f>IF($K9="OK",$AK9+$AL9-0.1909*$G9+0.1226*$H9-7.6592*($I9*Forudsætninger!F5)/3600,"")</f>
        <v/>
      </c>
      <c r="AR9" s="18" t="str">
        <f>IF($K9="OK",$AK9+$AL9-0.1909*$G9+0.1226*$H9-7.6592*($I9*Forudsætninger!G5)/3600,"")</f>
        <v/>
      </c>
      <c r="AS9" s="18" t="str">
        <f>IF($K9="OK",$AK9+$AL9-0.1909*$G9+0.1226*$H9-7.6592*($I9*Forudsætninger!H5)/3600,"")</f>
        <v/>
      </c>
      <c r="AT9" s="18" t="str">
        <f>IF($K9="OK",$AK9+$AL9-0.1909*$G9+0.1226*$H9-7.6592*($I9*Forudsætninger!I5)/3600,"")</f>
        <v/>
      </c>
      <c r="AU9" s="18" t="str">
        <f>IF($K9="OK",$AK9+$AL9-0.1909*$G9+0.1226*$H9-7.6592*($I9*Forudsætninger!J5)/3600,"")</f>
        <v/>
      </c>
      <c r="AV9" s="18" t="str">
        <f>IF($K9="OK",$AK9+$AL9-0.1909*$G9+0.1226*$H9-7.6592*($I9*Forudsætninger!K5)/3600,"")</f>
        <v/>
      </c>
      <c r="AW9" s="18" t="str">
        <f>IF($K9="OK",$AK9+$AL9-0.1909*$G9+0.1226*$H9-7.6592*($I9*Forudsætninger!L5)/3600,"")</f>
        <v/>
      </c>
      <c r="AX9" s="18" t="str">
        <f>IF($K9="OK",$AK9+$AL9-0.1909*$G9+0.1226*$H9-7.6592*($I9*Forudsætninger!M5)/3600,"")</f>
        <v/>
      </c>
      <c r="AY9" s="6" t="str">
        <f>IF($K9="OK",1-1/(1+EXP(0.9936+AM9)),"")</f>
        <v/>
      </c>
      <c r="AZ9" s="6" t="str">
        <f>IF($K9="OK",1-AY9-1/(1+EXP(2.6264+AM9)),"")</f>
        <v/>
      </c>
      <c r="BA9" s="6" t="str">
        <f>IF($K9="OK",1-AY9-AZ9-1/(1+EXP(3.6993+AM9)),"")</f>
        <v/>
      </c>
      <c r="BB9" s="6" t="str">
        <f>IF($K9="OK",1-AY9-AZ9-BA9-1/(1+EXP(4.9212+AM9)),"")</f>
        <v/>
      </c>
      <c r="BC9" s="6" t="str">
        <f>IF($K9="OK",1-AY9-AZ9-BA9-BB9-1/(1+EXP(6.3122+AM9)),"")</f>
        <v/>
      </c>
      <c r="BD9" s="6" t="str">
        <f>IF($K9="OK",1-BC9-BB9-BA9-AZ9-AY9,"")</f>
        <v/>
      </c>
      <c r="BE9" s="6" t="str">
        <f>IF($K9="OK",1-1/(1+EXP(0.9936+AN9)),"")</f>
        <v/>
      </c>
      <c r="BF9" s="6" t="str">
        <f>IF($K9="OK",1-BE9-1/(1+EXP(2.6264+AN9)),"")</f>
        <v/>
      </c>
      <c r="BG9" s="6" t="str">
        <f>IF($K9="OK",1-BE9-BF9-1/(1+EXP(3.6993+AN9)),"")</f>
        <v/>
      </c>
      <c r="BH9" s="6" t="str">
        <f>IF($K9="OK",1-BE9-BF9-BG9-1/(1+EXP(4.9212+AN9)),"")</f>
        <v/>
      </c>
      <c r="BI9" s="6" t="str">
        <f>IF($K9="OK",1-BE9-BF9-BG9-BH9-1/(1+EXP(6.3122+AN9)),"")</f>
        <v/>
      </c>
      <c r="BJ9" s="6" t="str">
        <f>IF($K9="OK",1-BI9-BH9-BG9-BF9-BE9,"")</f>
        <v/>
      </c>
      <c r="BK9" s="6" t="str">
        <f>IF($K9="OK",1-1/(1+EXP(0.9936+AO9)),"")</f>
        <v/>
      </c>
      <c r="BL9" s="6" t="str">
        <f>IF($K9="OK",1-BK9-1/(1+EXP(2.6264+AO9)),"")</f>
        <v/>
      </c>
      <c r="BM9" s="6" t="str">
        <f>IF($K9="OK",1-BK9-BL9-1/(1+EXP(3.6993+AO9)),"")</f>
        <v/>
      </c>
      <c r="BN9" s="6" t="str">
        <f>IF($K9="OK",1-BK9-BL9-BM9-1/(1+EXP(4.9212+AO9)),"")</f>
        <v/>
      </c>
      <c r="BO9" s="6" t="str">
        <f>IF($K9="OK",1-BK9-BL9-BM9-BN9-1/(1+EXP(6.3122+AO9)),"")</f>
        <v/>
      </c>
      <c r="BP9" s="6" t="str">
        <f>IF($K9="OK",1-BO9-BN9-BM9-BL9-BK9,"")</f>
        <v/>
      </c>
      <c r="BQ9" s="6" t="str">
        <f>IF($K9="OK",1-1/(1+EXP(0.9936+AP9)),"")</f>
        <v/>
      </c>
      <c r="BR9" s="6" t="str">
        <f>IF($K9="OK",1-BQ9-1/(1+EXP(2.6264+AP9)),"")</f>
        <v/>
      </c>
      <c r="BS9" s="6" t="str">
        <f>IF($K9="OK",1-BQ9-BR9-1/(1+EXP(3.6993+AP9)),"")</f>
        <v/>
      </c>
      <c r="BT9" s="6" t="str">
        <f>IF($K9="OK",1-BQ9-BR9-BS9-1/(1+EXP(4.9212+AP9)),"")</f>
        <v/>
      </c>
      <c r="BU9" s="6" t="str">
        <f>IF($K9="OK",1-BQ9-BR9-BS9-BT9-1/(1+EXP(6.3122+AP9)),"")</f>
        <v/>
      </c>
      <c r="BV9" s="6" t="str">
        <f>IF($K9="OK",1-BU9-BT9-BS9-BR9-BQ9,"")</f>
        <v/>
      </c>
      <c r="BW9" s="6" t="str">
        <f>IF($K9="OK",1-1/(1+EXP(0.9936+AQ9)),"")</f>
        <v/>
      </c>
      <c r="BX9" s="6" t="str">
        <f>IF($K9="OK",1-BW9-1/(1+EXP(2.6264+AQ9)),"")</f>
        <v/>
      </c>
      <c r="BY9" s="6" t="str">
        <f>IF($K9="OK",1-BW9-BX9-1/(1+EXP(3.6993+AQ9)),"")</f>
        <v/>
      </c>
      <c r="BZ9" s="6" t="str">
        <f>IF($K9="OK",1-BW9-BX9-BY9-1/(1+EXP(4.9212+AQ9)),"")</f>
        <v/>
      </c>
      <c r="CA9" s="6" t="str">
        <f>IF($K9="OK",1-BW9-BX9-BY9-BZ9-1/(1+EXP(6.3122+AQ9)),"")</f>
        <v/>
      </c>
      <c r="CB9" s="6" t="str">
        <f>IF($K9="OK",1-CA9-BZ9-BY9-BX9-BW9,"")</f>
        <v/>
      </c>
      <c r="CC9" s="6" t="str">
        <f>IF($K9="OK",1-1/(1+EXP(0.9936+AR9)),"")</f>
        <v/>
      </c>
      <c r="CD9" s="6" t="str">
        <f>IF($K9="OK",1-CC9-1/(1+EXP(2.6264+AR9)),"")</f>
        <v/>
      </c>
      <c r="CE9" s="6" t="str">
        <f>IF($K9="OK",1-CC9-CD9-1/(1+EXP(3.6993+AR9)),"")</f>
        <v/>
      </c>
      <c r="CF9" s="6" t="str">
        <f>IF($K9="OK",1-CC9-CD9-CE9-1/(1+EXP(4.9212+AR9)),"")</f>
        <v/>
      </c>
      <c r="CG9" s="6" t="str">
        <f>IF($K9="OK",1-CC9-CD9-CE9-CF9-1/(1+EXP(6.3122+AR9)),"")</f>
        <v/>
      </c>
      <c r="CH9" s="6" t="str">
        <f>IF($K9="OK",1-CG9-CF9-CE9-CD9-CC9,"")</f>
        <v/>
      </c>
      <c r="CI9" s="6" t="str">
        <f>IF($K9="OK",1-1/(1+EXP(0.9936+AS9)),"")</f>
        <v/>
      </c>
      <c r="CJ9" s="6" t="str">
        <f>IF($K9="OK",1-CI9-1/(1+EXP(2.6264+AS9)),"")</f>
        <v/>
      </c>
      <c r="CK9" s="6" t="str">
        <f>IF($K9="OK",1-CI9-CJ9-1/(1+EXP(3.6993+AS9)),"")</f>
        <v/>
      </c>
      <c r="CL9" s="6" t="str">
        <f>IF($K9="OK",1-CI9-CJ9-CK9-1/(1+EXP(4.9212+AS9)),"")</f>
        <v/>
      </c>
      <c r="CM9" s="6" t="str">
        <f>IF($K9="OK",1-CI9-CJ9-CK9-CL9-1/(1+EXP(6.3122+AS9)),"")</f>
        <v/>
      </c>
      <c r="CN9" s="6" t="str">
        <f>IF($K9="OK",1-CM9-CL9-CK9-CJ9-CI9,"")</f>
        <v/>
      </c>
      <c r="CO9" s="6" t="str">
        <f>IF($K9="OK",1-1/(1+EXP(0.9936+AT9)),"")</f>
        <v/>
      </c>
      <c r="CP9" s="6" t="str">
        <f>IF($K9="OK",1-CO9-1/(1+EXP(2.6264+AT9)),"")</f>
        <v/>
      </c>
      <c r="CQ9" s="6" t="str">
        <f>IF($K9="OK",1-CO9-CP9-1/(1+EXP(3.6993+AT9)),"")</f>
        <v/>
      </c>
      <c r="CR9" s="6" t="str">
        <f>IF($K9="OK",1-CO9-CP9-CQ9-1/(1+EXP(4.9212+AT9)),"")</f>
        <v/>
      </c>
      <c r="CS9" s="6" t="str">
        <f>IF($K9="OK",1-CO9-CP9-CQ9-CR9-1/(1+EXP(6.3122+AT9)),"")</f>
        <v/>
      </c>
      <c r="CT9" s="6" t="str">
        <f>IF($K9="OK",1-CS9-CR9-CQ9-CP9-CO9,"")</f>
        <v/>
      </c>
      <c r="CU9" s="6" t="str">
        <f>IF($K9="OK",1-1/(1+EXP(0.9936+AU9)),"")</f>
        <v/>
      </c>
      <c r="CV9" s="6" t="str">
        <f>IF($K9="OK",1-CU9-1/(1+EXP(2.6264+AU9)),"")</f>
        <v/>
      </c>
      <c r="CW9" s="6" t="str">
        <f>IF($K9="OK",1-CU9-CV9-1/(1+EXP(3.6993+AU9)),"")</f>
        <v/>
      </c>
      <c r="CX9" s="6" t="str">
        <f>IF($K9="OK",1-CU9-CV9-CW9-1/(1+EXP(4.9212+AU9)),"")</f>
        <v/>
      </c>
      <c r="CY9" s="6" t="str">
        <f>IF($K9="OK",1-CU9-CV9-CW9-CX9-1/(1+EXP(6.3122+AU9)),"")</f>
        <v/>
      </c>
      <c r="CZ9" s="6" t="str">
        <f>IF($K9="OK",1-CY9-CX9-CW9-CV9-CU9,"")</f>
        <v/>
      </c>
      <c r="DA9" s="6" t="str">
        <f>IF($K9="OK",1-1/(1+EXP(0.9936+AV9)),"")</f>
        <v/>
      </c>
      <c r="DB9" s="6" t="str">
        <f>IF($K9="OK",1-DA9-1/(1+EXP(2.6264+AV9)),"")</f>
        <v/>
      </c>
      <c r="DC9" s="6" t="str">
        <f>IF($K9="OK",1-DA9-DB9-1/(1+EXP(3.6993+AV9)),"")</f>
        <v/>
      </c>
      <c r="DD9" s="6" t="str">
        <f>IF($K9="OK",1-DA9-DB9-DC9-1/(1+EXP(4.9212+AV9)),"")</f>
        <v/>
      </c>
      <c r="DE9" s="6" t="str">
        <f>IF($K9="OK",1-DA9-DB9-DC9-DD9-1/(1+EXP(6.3122+AV9)),"")</f>
        <v/>
      </c>
      <c r="DF9" s="6" t="str">
        <f>IF($K9="OK",1-DE9-DD9-DC9-DB9-DA9,"")</f>
        <v/>
      </c>
      <c r="DG9" s="6" t="str">
        <f>IF($K9="OK",1-1/(1+EXP(0.9936+AW9)),"")</f>
        <v/>
      </c>
      <c r="DH9" s="6" t="str">
        <f>IF($K9="OK",1-DG9-1/(1+EXP(2.6264+AW9)),"")</f>
        <v/>
      </c>
      <c r="DI9" s="6" t="str">
        <f>IF($K9="OK",1-DG9-DH9-1/(1+EXP(3.6993+AW9)),"")</f>
        <v/>
      </c>
      <c r="DJ9" s="6" t="str">
        <f>IF($K9="OK",1-DG9-DH9-DI9-1/(1+EXP(4.9212+AW9)),"")</f>
        <v/>
      </c>
      <c r="DK9" s="6" t="str">
        <f>IF($K9="OK",1-DG9-DH9-DI9-DJ9-1/(1+EXP(6.3122+AW9)),"")</f>
        <v/>
      </c>
      <c r="DL9" s="6" t="str">
        <f>IF($K9="OK",1-DK9-DJ9-DI9-DH9-DG9,"")</f>
        <v/>
      </c>
      <c r="DM9" s="6" t="str">
        <f>IF($K9="OK",1-1/(1+EXP(0.9936+AX9)),"")</f>
        <v/>
      </c>
      <c r="DN9" s="6" t="str">
        <f>IF($K9="OK",1-DM9-1/(1+EXP(2.6264+AX9)),"")</f>
        <v/>
      </c>
      <c r="DO9" s="6" t="str">
        <f>IF($K9="OK",1-DM9-DN9-1/(1+EXP(3.6993+AX9)),"")</f>
        <v/>
      </c>
      <c r="DP9" s="6" t="str">
        <f>IF($K9="OK",1-DM9-DN9-DO9-1/(1+EXP(4.9212+AX9)),"")</f>
        <v/>
      </c>
      <c r="DQ9" s="6" t="str">
        <f>IF($K9="OK",1-DM9-DN9-DO9-DP9-1/(1+EXP(6.3122+AX9)),"")</f>
        <v/>
      </c>
      <c r="DR9" s="6" t="str">
        <f>IF($K9="OK",1-DQ9-DP9-DO9-DN9-DM9,"")</f>
        <v/>
      </c>
    </row>
    <row r="10" spans="1:122" x14ac:dyDescent="0.25">
      <c r="A10" s="9">
        <v>2</v>
      </c>
      <c r="B10" s="1"/>
      <c r="C10" s="1"/>
      <c r="D10" s="1"/>
      <c r="E10" s="1"/>
      <c r="F10" s="1"/>
      <c r="G10" s="1"/>
      <c r="H10" s="1"/>
      <c r="I10" s="1"/>
      <c r="J10" s="1"/>
      <c r="K10" s="2" t="str">
        <f t="shared" ref="K10:K73" si="0">IF(AND(OR(E10="cykelsti",E10="farvet cykelbane",E10="cykelbane",E10="kørebane"),OR(F10="farvet cykelfelt",F10="hvidt cykelfelt",F10="kørebane"),G10&gt;0.5,I10&gt;0.5),"OK","")</f>
        <v/>
      </c>
      <c r="L10" s="3" t="str">
        <f t="shared" ref="L10:L73" si="1">IF(AND(J10&gt;0.5,J10&lt;50000),"OK","")</f>
        <v/>
      </c>
      <c r="M10" s="4" t="str">
        <f t="shared" ref="M10:M73" si="2">IF(K10="OK",IF(P10&gt;=0.5,"A",IF(SUM(P10:Q10)&gt;=0.5,"B",IF(SUM(P10:R10)&gt;=0.5,"C",IF(SUM(P10:S10)&gt;=0.5,"D",IF(SUM(P10:T10)&gt;=0.5,"E",IF(U10&gt;0.5,"F","")))))),"")</f>
        <v/>
      </c>
      <c r="N10" s="4" t="str">
        <f t="shared" ref="N10:N73" si="3">IF(K10="OK",IF(SUM(P10:R10)&gt;=0.8,"Godt",IF(SUM(S10:U10)&gt;=0.8,"Dårligt",IF(SUM(Q10:T10)&gt;0.4,"Middel",""))),"")</f>
        <v/>
      </c>
      <c r="O10" s="5" t="str">
        <f t="shared" ref="O10:O73" si="4">IF(K10="OK",P10+Q10*2+R10*3+S10*4+T10*5+U10*6,"")</f>
        <v/>
      </c>
      <c r="P10" s="6" t="str">
        <f>IF(K10="OK",(AY10*Forudsætninger!$B$6+BE10*Forudsætninger!$C$6+BK10*Forudsætninger!$D$6+BQ10*Forudsætninger!$E$6+BW10*Forudsætninger!$F$6+CC10*Forudsætninger!$G$6+CI10*Forudsætninger!$H$6+CO10*Forudsætninger!$I$6+CU10*Forudsætninger!$J$6+DA10*Forudsætninger!$K$6+DG10*Forudsætninger!$L$6+DM10*Forudsætninger!$M$6)/SUM(Forudsætninger!$B$6:$M$6),"")</f>
        <v/>
      </c>
      <c r="Q10" s="6" t="str">
        <f>IF(K10="OK",(AZ10*Forudsætninger!$B$6+BF10*Forudsætninger!$C$6+BL10*Forudsætninger!$D$6+BR10*Forudsætninger!$E$6+BX10*Forudsætninger!$F$6+CD10*Forudsætninger!$G$6+CJ10*Forudsætninger!$H$6+CP10*Forudsætninger!$I$6+CV10*Forudsætninger!$J$6+DB10*Forudsætninger!$K$6+DH10*Forudsætninger!$L$6+DN10*Forudsætninger!$M$6)/SUM(Forudsætninger!$B$6:$M$6),"")</f>
        <v/>
      </c>
      <c r="R10" s="6" t="str">
        <f>IF(K10="OK",(BA10*Forudsætninger!$B$6+BG10*Forudsætninger!$C$6+BM10*Forudsætninger!$D$6+BS10*Forudsætninger!$E$6+BY10*Forudsætninger!$F$6+CE10*Forudsætninger!$G$6+CK10*Forudsætninger!$H$6+CQ10*Forudsætninger!$I$6+CW10*Forudsætninger!$J$6+DC10*Forudsætninger!$K$6+DI10*Forudsætninger!$L$6+DO10*Forudsætninger!$M$6)/SUM(Forudsætninger!$B$6:$M$6),"")</f>
        <v/>
      </c>
      <c r="S10" s="6" t="str">
        <f>IF(K10="OK",(BB10*Forudsætninger!$B$6+BH10*Forudsætninger!$C$6+BN10*Forudsætninger!$D$6+BT10*Forudsætninger!$E$6+BZ10*Forudsætninger!$F$6+CF10*Forudsætninger!$G$6+CL10*Forudsætninger!$H$6+CR10*Forudsætninger!$I$6+CX10*Forudsætninger!$J$6+DD10*Forudsætninger!$K$6+DJ10*Forudsætninger!$L$6+DP10*Forudsætninger!$M$6)/SUM(Forudsætninger!$B$6:$M$6),"")</f>
        <v/>
      </c>
      <c r="T10" s="6" t="str">
        <f>IF(K10="OK",(BC10*Forudsætninger!$B$6+BI10*Forudsætninger!$C$6+BO10*Forudsætninger!$D$6+BU10*Forudsætninger!$E$6+CA10*Forudsætninger!$F$6+CG10*Forudsætninger!$G$6+CM10*Forudsætninger!$H$6+CS10*Forudsætninger!$I$6+CY10*Forudsætninger!$J$6+DE10*Forudsætninger!$K$6+DK10*Forudsætninger!$L$6+DQ10*Forudsætninger!$M$6)/SUM(Forudsætninger!$B$6:$M$6),"")</f>
        <v/>
      </c>
      <c r="U10" s="6" t="str">
        <f>IF(K10="OK",(BD10*Forudsætninger!$B$6+BJ10*Forudsætninger!$C$6+BP10*Forudsætninger!$D$6+BV10*Forudsætninger!$E$6+CB10*Forudsætninger!$F$6+CH10*Forudsætninger!$G$6+CN10*Forudsætninger!$H$6+CT10*Forudsætninger!$I$6+CZ10*Forudsætninger!$J$6+DF10*Forudsætninger!$K$6+DL10*Forudsætninger!$L$6+DR10*Forudsætninger!$M$6)/SUM(Forudsætninger!$B$6:$M$6),"")</f>
        <v/>
      </c>
      <c r="V10" s="7" t="str">
        <f>IF(AND(L10="OK",K10="OK"),(P10*3+Q10*2+R10-S10-T10*2-U10*3)*J10*SUM(Forudsætninger!$B$6:$M$6),"")</f>
        <v/>
      </c>
      <c r="W10" s="49" t="str">
        <f t="shared" ref="W10:W73" si="5">IF($K10="OK",AY10+2*AZ10+3*BA10+4*BB10+5*BC10+6*BD10,"")</f>
        <v/>
      </c>
      <c r="X10" s="49" t="str">
        <f t="shared" ref="X10:X73" si="6">IF($K10="OK",BE10+2*BF10+3*BG10+4*BH10+5*BI10+6*BJ10,"")</f>
        <v/>
      </c>
      <c r="Y10" s="49" t="str">
        <f t="shared" ref="Y10:Y73" si="7">IF($K10="OK",BK10+2*BL10+3*BM10+4*BN10+5*BO10+6*BP10,"")</f>
        <v/>
      </c>
      <c r="Z10" s="49" t="str">
        <f t="shared" ref="Z10:Z73" si="8">IF($K10="OK",BQ10+2*BR10+3*BS10+4*BT10+5*BU10+6*BV10,"")</f>
        <v/>
      </c>
      <c r="AA10" s="49" t="str">
        <f t="shared" ref="AA10:AA73" si="9">IF($K10="OK",BW10+2*BX10+3*BY10+4*BZ10+5*CA10+6*CB10,"")</f>
        <v/>
      </c>
      <c r="AB10" s="49" t="str">
        <f t="shared" ref="AB10:AB73" si="10">IF($K10="OK",CC10+2*CD10+3*CE10+4*CF10+5*CG10+6*CH10,"")</f>
        <v/>
      </c>
      <c r="AC10" s="49" t="str">
        <f t="shared" ref="AC10:AC73" si="11">IF($K10="OK",CI10+2*CJ10+3*CK10+4*CL10+5*CM10+6*CN10,"")</f>
        <v/>
      </c>
      <c r="AD10" s="49" t="str">
        <f t="shared" ref="AD10:AD73" si="12">IF($K10="OK",CO10+2*CP10+3*CQ10+4*CR10+5*CS10+6*CT10,"")</f>
        <v/>
      </c>
      <c r="AE10" s="49" t="str">
        <f t="shared" ref="AE10:AE73" si="13">IF($K10="OK",CU10+2*CV10+3*CW10+4*CX10+5*CY10+6*CZ10,"")</f>
        <v/>
      </c>
      <c r="AF10" s="49" t="str">
        <f t="shared" ref="AF10:AF73" si="14">IF($K10="OK",DA10+2*DB10+3*DC10+4*DD10+5*DE10+6*DF10,"")</f>
        <v/>
      </c>
      <c r="AG10" s="49" t="str">
        <f t="shared" ref="AG10:AG73" si="15">IF($K10="OK",DG10+2*DH10+3*DI10+4*DJ10+5*DK10+6*DL10,"")</f>
        <v/>
      </c>
      <c r="AH10" s="49" t="str">
        <f t="shared" ref="AH10:AH73" si="16">IF($K10="OK",DM10+2*DN10+3*DO10+4*DP10+5*DQ10+6*DR10,"")</f>
        <v/>
      </c>
      <c r="AK10" s="18">
        <f t="shared" ref="AK10:AK73" si="17">IF(E10="cykelsti",1.8708,IF(E10="farvet cykelbane",1.0939,IF(E10="cykelbane",-1.8154,IF(E10="kørebane",-1.1492,0))))</f>
        <v>0</v>
      </c>
      <c r="AL10" s="18">
        <f t="shared" ref="AL10:AL73" si="18">IF(F10="farvet cykelfelt",0.4891,IF(F10="hvidt cykelfelt",-0.2335,IF(F10="kørebane",-0.2556,0)))</f>
        <v>0</v>
      </c>
      <c r="AM10" s="18" t="str">
        <f>IF($K10="OK",$AK10+$AL10-0.1909*$G10+0.1226*$H10-7.6592*($I10*Forudsætninger!B6)/3600,"")</f>
        <v/>
      </c>
      <c r="AN10" s="18" t="str">
        <f>IF($K10="OK",$AK10+$AL10-0.1909*$G10+0.1226*$H10-7.6592*($I10*Forudsætninger!C6)/3600,"")</f>
        <v/>
      </c>
      <c r="AO10" s="18" t="str">
        <f>IF($K10="OK",$AK10+$AL10-0.1909*$G10+0.1226*$H10-7.6592*($I10*Forudsætninger!D6)/3600,"")</f>
        <v/>
      </c>
      <c r="AP10" s="18" t="str">
        <f>IF($K10="OK",$AK10+$AL10-0.1909*$G10+0.1226*$H10-7.6592*($I10*Forudsætninger!E6)/3600,"")</f>
        <v/>
      </c>
      <c r="AQ10" s="18" t="str">
        <f>IF($K10="OK",$AK10+$AL10-0.1909*$G10+0.1226*$H10-7.6592*($I10*Forudsætninger!F6)/3600,"")</f>
        <v/>
      </c>
      <c r="AR10" s="18" t="str">
        <f>IF($K10="OK",$AK10+$AL10-0.1909*$G10+0.1226*$H10-7.6592*($I10*Forudsætninger!G6)/3600,"")</f>
        <v/>
      </c>
      <c r="AS10" s="18" t="str">
        <f>IF($K10="OK",$AK10+$AL10-0.1909*$G10+0.1226*$H10-7.6592*($I10*Forudsætninger!H6)/3600,"")</f>
        <v/>
      </c>
      <c r="AT10" s="18" t="str">
        <f>IF($K10="OK",$AK10+$AL10-0.1909*$G10+0.1226*$H10-7.6592*($I10*Forudsætninger!I6)/3600,"")</f>
        <v/>
      </c>
      <c r="AU10" s="18" t="str">
        <f>IF($K10="OK",$AK10+$AL10-0.1909*$G10+0.1226*$H10-7.6592*($I10*Forudsætninger!J6)/3600,"")</f>
        <v/>
      </c>
      <c r="AV10" s="18" t="str">
        <f>IF($K10="OK",$AK10+$AL10-0.1909*$G10+0.1226*$H10-7.6592*($I10*Forudsætninger!K6)/3600,"")</f>
        <v/>
      </c>
      <c r="AW10" s="18" t="str">
        <f>IF($K10="OK",$AK10+$AL10-0.1909*$G10+0.1226*$H10-7.6592*($I10*Forudsætninger!L6)/3600,"")</f>
        <v/>
      </c>
      <c r="AX10" s="18" t="str">
        <f>IF($K10="OK",$AK10+$AL10-0.1909*$G10+0.1226*$H10-7.6592*($I10*Forudsætninger!M6)/3600,"")</f>
        <v/>
      </c>
      <c r="AY10" s="6" t="str">
        <f t="shared" ref="AY10:AY73" si="19">IF($K10="OK",1-1/(1+EXP(0.9936+AM10)),"")</f>
        <v/>
      </c>
      <c r="AZ10" s="6" t="str">
        <f t="shared" ref="AZ10:AZ73" si="20">IF($K10="OK",1-AY10-1/(1+EXP(2.6264+AM10)),"")</f>
        <v/>
      </c>
      <c r="BA10" s="6" t="str">
        <f t="shared" ref="BA10:BA73" si="21">IF($K10="OK",1-AY10-AZ10-1/(1+EXP(3.6993+AM10)),"")</f>
        <v/>
      </c>
      <c r="BB10" s="6" t="str">
        <f t="shared" ref="BB10:BB73" si="22">IF($K10="OK",1-AY10-AZ10-BA10-1/(1+EXP(4.9212+AM10)),"")</f>
        <v/>
      </c>
      <c r="BC10" s="6" t="str">
        <f t="shared" ref="BC10:BC73" si="23">IF($K10="OK",1-AY10-AZ10-BA10-BB10-1/(1+EXP(6.3122+AM10)),"")</f>
        <v/>
      </c>
      <c r="BD10" s="6" t="str">
        <f t="shared" ref="BD10:BD73" si="24">IF($K10="OK",1-BC10-BB10-BA10-AZ10-AY10,"")</f>
        <v/>
      </c>
      <c r="BE10" s="6" t="str">
        <f t="shared" ref="BE10:BE73" si="25">IF($K10="OK",1-1/(1+EXP(0.9936+AN10)),"")</f>
        <v/>
      </c>
      <c r="BF10" s="6" t="str">
        <f t="shared" ref="BF10:BF73" si="26">IF($K10="OK",1-BE10-1/(1+EXP(2.6264+AN10)),"")</f>
        <v/>
      </c>
      <c r="BG10" s="6" t="str">
        <f t="shared" ref="BG10:BG73" si="27">IF($K10="OK",1-BE10-BF10-1/(1+EXP(3.6993+AN10)),"")</f>
        <v/>
      </c>
      <c r="BH10" s="6" t="str">
        <f t="shared" ref="BH10:BH73" si="28">IF($K10="OK",1-BE10-BF10-BG10-1/(1+EXP(4.9212+AN10)),"")</f>
        <v/>
      </c>
      <c r="BI10" s="6" t="str">
        <f t="shared" ref="BI10:BI73" si="29">IF($K10="OK",1-BE10-BF10-BG10-BH10-1/(1+EXP(6.3122+AN10)),"")</f>
        <v/>
      </c>
      <c r="BJ10" s="6" t="str">
        <f t="shared" ref="BJ10:BJ73" si="30">IF($K10="OK",1-BI10-BH10-BG10-BF10-BE10,"")</f>
        <v/>
      </c>
      <c r="BK10" s="6" t="str">
        <f t="shared" ref="BK10:BK73" si="31">IF($K10="OK",1-1/(1+EXP(0.9936+AO10)),"")</f>
        <v/>
      </c>
      <c r="BL10" s="6" t="str">
        <f t="shared" ref="BL10:BL73" si="32">IF($K10="OK",1-BK10-1/(1+EXP(2.6264+AO10)),"")</f>
        <v/>
      </c>
      <c r="BM10" s="6" t="str">
        <f t="shared" ref="BM10:BM73" si="33">IF($K10="OK",1-BK10-BL10-1/(1+EXP(3.6993+AO10)),"")</f>
        <v/>
      </c>
      <c r="BN10" s="6" t="str">
        <f t="shared" ref="BN10:BN73" si="34">IF($K10="OK",1-BK10-BL10-BM10-1/(1+EXP(4.9212+AO10)),"")</f>
        <v/>
      </c>
      <c r="BO10" s="6" t="str">
        <f t="shared" ref="BO10:BO73" si="35">IF($K10="OK",1-BK10-BL10-BM10-BN10-1/(1+EXP(6.3122+AO10)),"")</f>
        <v/>
      </c>
      <c r="BP10" s="6" t="str">
        <f t="shared" ref="BP10:BP73" si="36">IF($K10="OK",1-BO10-BN10-BM10-BL10-BK10,"")</f>
        <v/>
      </c>
      <c r="BQ10" s="6" t="str">
        <f t="shared" ref="BQ10:BQ73" si="37">IF($K10="OK",1-1/(1+EXP(0.9936+AP10)),"")</f>
        <v/>
      </c>
      <c r="BR10" s="6" t="str">
        <f t="shared" ref="BR10:BR73" si="38">IF($K10="OK",1-BQ10-1/(1+EXP(2.6264+AP10)),"")</f>
        <v/>
      </c>
      <c r="BS10" s="6" t="str">
        <f t="shared" ref="BS10:BS73" si="39">IF($K10="OK",1-BQ10-BR10-1/(1+EXP(3.6993+AP10)),"")</f>
        <v/>
      </c>
      <c r="BT10" s="6" t="str">
        <f t="shared" ref="BT10:BT73" si="40">IF($K10="OK",1-BQ10-BR10-BS10-1/(1+EXP(4.9212+AP10)),"")</f>
        <v/>
      </c>
      <c r="BU10" s="6" t="str">
        <f t="shared" ref="BU10:BU73" si="41">IF($K10="OK",1-BQ10-BR10-BS10-BT10-1/(1+EXP(6.3122+AP10)),"")</f>
        <v/>
      </c>
      <c r="BV10" s="6" t="str">
        <f t="shared" ref="BV10:BV73" si="42">IF($K10="OK",1-BU10-BT10-BS10-BR10-BQ10,"")</f>
        <v/>
      </c>
      <c r="BW10" s="6" t="str">
        <f t="shared" ref="BW10:BW73" si="43">IF($K10="OK",1-1/(1+EXP(0.9936+AQ10)),"")</f>
        <v/>
      </c>
      <c r="BX10" s="6" t="str">
        <f t="shared" ref="BX10:BX73" si="44">IF($K10="OK",1-BW10-1/(1+EXP(2.6264+AQ10)),"")</f>
        <v/>
      </c>
      <c r="BY10" s="6" t="str">
        <f t="shared" ref="BY10:BY73" si="45">IF($K10="OK",1-BW10-BX10-1/(1+EXP(3.6993+AQ10)),"")</f>
        <v/>
      </c>
      <c r="BZ10" s="6" t="str">
        <f t="shared" ref="BZ10:BZ73" si="46">IF($K10="OK",1-BW10-BX10-BY10-1/(1+EXP(4.9212+AQ10)),"")</f>
        <v/>
      </c>
      <c r="CA10" s="6" t="str">
        <f t="shared" ref="CA10:CA73" si="47">IF($K10="OK",1-BW10-BX10-BY10-BZ10-1/(1+EXP(6.3122+AQ10)),"")</f>
        <v/>
      </c>
      <c r="CB10" s="6" t="str">
        <f t="shared" ref="CB10:CB73" si="48">IF($K10="OK",1-CA10-BZ10-BY10-BX10-BW10,"")</f>
        <v/>
      </c>
      <c r="CC10" s="6" t="str">
        <f t="shared" ref="CC10:CC73" si="49">IF($K10="OK",1-1/(1+EXP(0.9936+AR10)),"")</f>
        <v/>
      </c>
      <c r="CD10" s="6" t="str">
        <f t="shared" ref="CD10:CD73" si="50">IF($K10="OK",1-CC10-1/(1+EXP(2.6264+AR10)),"")</f>
        <v/>
      </c>
      <c r="CE10" s="6" t="str">
        <f t="shared" ref="CE10:CE73" si="51">IF($K10="OK",1-CC10-CD10-1/(1+EXP(3.6993+AR10)),"")</f>
        <v/>
      </c>
      <c r="CF10" s="6" t="str">
        <f t="shared" ref="CF10:CF73" si="52">IF($K10="OK",1-CC10-CD10-CE10-1/(1+EXP(4.9212+AR10)),"")</f>
        <v/>
      </c>
      <c r="CG10" s="6" t="str">
        <f t="shared" ref="CG10:CG73" si="53">IF($K10="OK",1-CC10-CD10-CE10-CF10-1/(1+EXP(6.3122+AR10)),"")</f>
        <v/>
      </c>
      <c r="CH10" s="6" t="str">
        <f t="shared" ref="CH10:CH73" si="54">IF($K10="OK",1-CG10-CF10-CE10-CD10-CC10,"")</f>
        <v/>
      </c>
      <c r="CI10" s="6" t="str">
        <f t="shared" ref="CI10:CI73" si="55">IF($K10="OK",1-1/(1+EXP(0.9936+AS10)),"")</f>
        <v/>
      </c>
      <c r="CJ10" s="6" t="str">
        <f t="shared" ref="CJ10:CJ73" si="56">IF($K10="OK",1-CI10-1/(1+EXP(2.6264+AS10)),"")</f>
        <v/>
      </c>
      <c r="CK10" s="6" t="str">
        <f t="shared" ref="CK10:CK73" si="57">IF($K10="OK",1-CI10-CJ10-1/(1+EXP(3.6993+AS10)),"")</f>
        <v/>
      </c>
      <c r="CL10" s="6" t="str">
        <f t="shared" ref="CL10:CL73" si="58">IF($K10="OK",1-CI10-CJ10-CK10-1/(1+EXP(4.9212+AS10)),"")</f>
        <v/>
      </c>
      <c r="CM10" s="6" t="str">
        <f t="shared" ref="CM10:CM73" si="59">IF($K10="OK",1-CI10-CJ10-CK10-CL10-1/(1+EXP(6.3122+AS10)),"")</f>
        <v/>
      </c>
      <c r="CN10" s="6" t="str">
        <f t="shared" ref="CN10:CN73" si="60">IF($K10="OK",1-CM10-CL10-CK10-CJ10-CI10,"")</f>
        <v/>
      </c>
      <c r="CO10" s="6" t="str">
        <f t="shared" ref="CO10:CO73" si="61">IF($K10="OK",1-1/(1+EXP(0.9936+AT10)),"")</f>
        <v/>
      </c>
      <c r="CP10" s="6" t="str">
        <f t="shared" ref="CP10:CP73" si="62">IF($K10="OK",1-CO10-1/(1+EXP(2.6264+AT10)),"")</f>
        <v/>
      </c>
      <c r="CQ10" s="6" t="str">
        <f t="shared" ref="CQ10:CQ73" si="63">IF($K10="OK",1-CO10-CP10-1/(1+EXP(3.6993+AT10)),"")</f>
        <v/>
      </c>
      <c r="CR10" s="6" t="str">
        <f t="shared" ref="CR10:CR73" si="64">IF($K10="OK",1-CO10-CP10-CQ10-1/(1+EXP(4.9212+AT10)),"")</f>
        <v/>
      </c>
      <c r="CS10" s="6" t="str">
        <f t="shared" ref="CS10:CS73" si="65">IF($K10="OK",1-CO10-CP10-CQ10-CR10-1/(1+EXP(6.3122+AT10)),"")</f>
        <v/>
      </c>
      <c r="CT10" s="6" t="str">
        <f t="shared" ref="CT10:CT73" si="66">IF($K10="OK",1-CS10-CR10-CQ10-CP10-CO10,"")</f>
        <v/>
      </c>
      <c r="CU10" s="6" t="str">
        <f t="shared" ref="CU10:CU73" si="67">IF($K10="OK",1-1/(1+EXP(0.9936+AU10)),"")</f>
        <v/>
      </c>
      <c r="CV10" s="6" t="str">
        <f t="shared" ref="CV10:CV73" si="68">IF($K10="OK",1-CU10-1/(1+EXP(2.6264+AU10)),"")</f>
        <v/>
      </c>
      <c r="CW10" s="6" t="str">
        <f t="shared" ref="CW10:CW73" si="69">IF($K10="OK",1-CU10-CV10-1/(1+EXP(3.6993+AU10)),"")</f>
        <v/>
      </c>
      <c r="CX10" s="6" t="str">
        <f t="shared" ref="CX10:CX73" si="70">IF($K10="OK",1-CU10-CV10-CW10-1/(1+EXP(4.9212+AU10)),"")</f>
        <v/>
      </c>
      <c r="CY10" s="6" t="str">
        <f t="shared" ref="CY10:CY73" si="71">IF($K10="OK",1-CU10-CV10-CW10-CX10-1/(1+EXP(6.3122+AU10)),"")</f>
        <v/>
      </c>
      <c r="CZ10" s="6" t="str">
        <f t="shared" ref="CZ10:CZ73" si="72">IF($K10="OK",1-CY10-CX10-CW10-CV10-CU10,"")</f>
        <v/>
      </c>
      <c r="DA10" s="6" t="str">
        <f t="shared" ref="DA10:DA73" si="73">IF($K10="OK",1-1/(1+EXP(0.9936+AV10)),"")</f>
        <v/>
      </c>
      <c r="DB10" s="6" t="str">
        <f t="shared" ref="DB10:DB73" si="74">IF($K10="OK",1-DA10-1/(1+EXP(2.6264+AV10)),"")</f>
        <v/>
      </c>
      <c r="DC10" s="6" t="str">
        <f t="shared" ref="DC10:DC73" si="75">IF($K10="OK",1-DA10-DB10-1/(1+EXP(3.6993+AV10)),"")</f>
        <v/>
      </c>
      <c r="DD10" s="6" t="str">
        <f t="shared" ref="DD10:DD73" si="76">IF($K10="OK",1-DA10-DB10-DC10-1/(1+EXP(4.9212+AV10)),"")</f>
        <v/>
      </c>
      <c r="DE10" s="6" t="str">
        <f t="shared" ref="DE10:DE73" si="77">IF($K10="OK",1-DA10-DB10-DC10-DD10-1/(1+EXP(6.3122+AV10)),"")</f>
        <v/>
      </c>
      <c r="DF10" s="6" t="str">
        <f t="shared" ref="DF10:DF73" si="78">IF($K10="OK",1-DE10-DD10-DC10-DB10-DA10,"")</f>
        <v/>
      </c>
      <c r="DG10" s="6" t="str">
        <f t="shared" ref="DG10:DG73" si="79">IF($K10="OK",1-1/(1+EXP(0.9936+AW10)),"")</f>
        <v/>
      </c>
      <c r="DH10" s="6" t="str">
        <f t="shared" ref="DH10:DH73" si="80">IF($K10="OK",1-DG10-1/(1+EXP(2.6264+AW10)),"")</f>
        <v/>
      </c>
      <c r="DI10" s="6" t="str">
        <f t="shared" ref="DI10:DI73" si="81">IF($K10="OK",1-DG10-DH10-1/(1+EXP(3.6993+AW10)),"")</f>
        <v/>
      </c>
      <c r="DJ10" s="6" t="str">
        <f t="shared" ref="DJ10:DJ73" si="82">IF($K10="OK",1-DG10-DH10-DI10-1/(1+EXP(4.9212+AW10)),"")</f>
        <v/>
      </c>
      <c r="DK10" s="6" t="str">
        <f t="shared" ref="DK10:DK73" si="83">IF($K10="OK",1-DG10-DH10-DI10-DJ10-1/(1+EXP(6.3122+AW10)),"")</f>
        <v/>
      </c>
      <c r="DL10" s="6" t="str">
        <f t="shared" ref="DL10:DL73" si="84">IF($K10="OK",1-DK10-DJ10-DI10-DH10-DG10,"")</f>
        <v/>
      </c>
      <c r="DM10" s="6" t="str">
        <f t="shared" ref="DM10:DM73" si="85">IF($K10="OK",1-1/(1+EXP(0.9936+AX10)),"")</f>
        <v/>
      </c>
      <c r="DN10" s="6" t="str">
        <f t="shared" ref="DN10:DN73" si="86">IF($K10="OK",1-DM10-1/(1+EXP(2.6264+AX10)),"")</f>
        <v/>
      </c>
      <c r="DO10" s="6" t="str">
        <f t="shared" ref="DO10:DO73" si="87">IF($K10="OK",1-DM10-DN10-1/(1+EXP(3.6993+AX10)),"")</f>
        <v/>
      </c>
      <c r="DP10" s="6" t="str">
        <f t="shared" ref="DP10:DP73" si="88">IF($K10="OK",1-DM10-DN10-DO10-1/(1+EXP(4.9212+AX10)),"")</f>
        <v/>
      </c>
      <c r="DQ10" s="6" t="str">
        <f t="shared" ref="DQ10:DQ73" si="89">IF($K10="OK",1-DM10-DN10-DO10-DP10-1/(1+EXP(6.3122+AX10)),"")</f>
        <v/>
      </c>
      <c r="DR10" s="6" t="str">
        <f t="shared" ref="DR10:DR73" si="90">IF($K10="OK",1-DQ10-DP10-DO10-DN10-DM10,"")</f>
        <v/>
      </c>
    </row>
    <row r="11" spans="1:122" x14ac:dyDescent="0.25">
      <c r="A11" s="9">
        <v>3</v>
      </c>
      <c r="B11" s="1"/>
      <c r="C11" s="1"/>
      <c r="D11" s="1"/>
      <c r="E11" s="1"/>
      <c r="F11" s="1"/>
      <c r="G11" s="1"/>
      <c r="H11" s="1"/>
      <c r="I11" s="1"/>
      <c r="J11" s="1"/>
      <c r="K11" s="2" t="str">
        <f t="shared" si="0"/>
        <v/>
      </c>
      <c r="L11" s="3" t="str">
        <f t="shared" si="1"/>
        <v/>
      </c>
      <c r="M11" s="4" t="str">
        <f t="shared" si="2"/>
        <v/>
      </c>
      <c r="N11" s="4" t="str">
        <f t="shared" si="3"/>
        <v/>
      </c>
      <c r="O11" s="5" t="str">
        <f t="shared" si="4"/>
        <v/>
      </c>
      <c r="P11" s="6" t="str">
        <f>IF(K11="OK",(AY11*Forudsætninger!$B$6+BE11*Forudsætninger!$C$6+BK11*Forudsætninger!$D$6+BQ11*Forudsætninger!$E$6+BW11*Forudsætninger!$F$6+CC11*Forudsætninger!$G$6+CI11*Forudsætninger!$H$6+CO11*Forudsætninger!$I$6+CU11*Forudsætninger!$J$6+DA11*Forudsætninger!$K$6+DG11*Forudsætninger!$L$6+DM11*Forudsætninger!$M$6)/SUM(Forudsætninger!$B$6:$M$6),"")</f>
        <v/>
      </c>
      <c r="Q11" s="6" t="str">
        <f>IF(K11="OK",(AZ11*Forudsætninger!$B$6+BF11*Forudsætninger!$C$6+BL11*Forudsætninger!$D$6+BR11*Forudsætninger!$E$6+BX11*Forudsætninger!$F$6+CD11*Forudsætninger!$G$6+CJ11*Forudsætninger!$H$6+CP11*Forudsætninger!$I$6+CV11*Forudsætninger!$J$6+DB11*Forudsætninger!$K$6+DH11*Forudsætninger!$L$6+DN11*Forudsætninger!$M$6)/SUM(Forudsætninger!$B$6:$M$6),"")</f>
        <v/>
      </c>
      <c r="R11" s="6" t="str">
        <f>IF(K11="OK",(BA11*Forudsætninger!$B$6+BG11*Forudsætninger!$C$6+BM11*Forudsætninger!$D$6+BS11*Forudsætninger!$E$6+BY11*Forudsætninger!$F$6+CE11*Forudsætninger!$G$6+CK11*Forudsætninger!$H$6+CQ11*Forudsætninger!$I$6+CW11*Forudsætninger!$J$6+DC11*Forudsætninger!$K$6+DI11*Forudsætninger!$L$6+DO11*Forudsætninger!$M$6)/SUM(Forudsætninger!$B$6:$M$6),"")</f>
        <v/>
      </c>
      <c r="S11" s="6" t="str">
        <f>IF(K11="OK",(BB11*Forudsætninger!$B$6+BH11*Forudsætninger!$C$6+BN11*Forudsætninger!$D$6+BT11*Forudsætninger!$E$6+BZ11*Forudsætninger!$F$6+CF11*Forudsætninger!$G$6+CL11*Forudsætninger!$H$6+CR11*Forudsætninger!$I$6+CX11*Forudsætninger!$J$6+DD11*Forudsætninger!$K$6+DJ11*Forudsætninger!$L$6+DP11*Forudsætninger!$M$6)/SUM(Forudsætninger!$B$6:$M$6),"")</f>
        <v/>
      </c>
      <c r="T11" s="6" t="str">
        <f>IF(K11="OK",(BC11*Forudsætninger!$B$6+BI11*Forudsætninger!$C$6+BO11*Forudsætninger!$D$6+BU11*Forudsætninger!$E$6+CA11*Forudsætninger!$F$6+CG11*Forudsætninger!$G$6+CM11*Forudsætninger!$H$6+CS11*Forudsætninger!$I$6+CY11*Forudsætninger!$J$6+DE11*Forudsætninger!$K$6+DK11*Forudsætninger!$L$6+DQ11*Forudsætninger!$M$6)/SUM(Forudsætninger!$B$6:$M$6),"")</f>
        <v/>
      </c>
      <c r="U11" s="6" t="str">
        <f>IF(K11="OK",(BD11*Forudsætninger!$B$6+BJ11*Forudsætninger!$C$6+BP11*Forudsætninger!$D$6+BV11*Forudsætninger!$E$6+CB11*Forudsætninger!$F$6+CH11*Forudsætninger!$G$6+CN11*Forudsætninger!$H$6+CT11*Forudsætninger!$I$6+CZ11*Forudsætninger!$J$6+DF11*Forudsætninger!$K$6+DL11*Forudsætninger!$L$6+DR11*Forudsætninger!$M$6)/SUM(Forudsætninger!$B$6:$M$6),"")</f>
        <v/>
      </c>
      <c r="V11" s="7" t="str">
        <f>IF(AND(L11="OK",K11="OK"),(P11*3+Q11*2+R11-S11-T11*2-U11*3)*J11*SUM(Forudsætninger!$B$6:$M$6),"")</f>
        <v/>
      </c>
      <c r="W11" s="49" t="str">
        <f t="shared" si="5"/>
        <v/>
      </c>
      <c r="X11" s="49" t="str">
        <f t="shared" si="6"/>
        <v/>
      </c>
      <c r="Y11" s="49" t="str">
        <f t="shared" si="7"/>
        <v/>
      </c>
      <c r="Z11" s="49" t="str">
        <f t="shared" si="8"/>
        <v/>
      </c>
      <c r="AA11" s="49" t="str">
        <f t="shared" si="9"/>
        <v/>
      </c>
      <c r="AB11" s="49" t="str">
        <f t="shared" si="10"/>
        <v/>
      </c>
      <c r="AC11" s="49" t="str">
        <f t="shared" si="11"/>
        <v/>
      </c>
      <c r="AD11" s="49" t="str">
        <f t="shared" si="12"/>
        <v/>
      </c>
      <c r="AE11" s="49" t="str">
        <f t="shared" si="13"/>
        <v/>
      </c>
      <c r="AF11" s="49" t="str">
        <f t="shared" si="14"/>
        <v/>
      </c>
      <c r="AG11" s="49" t="str">
        <f t="shared" si="15"/>
        <v/>
      </c>
      <c r="AH11" s="49" t="str">
        <f t="shared" si="16"/>
        <v/>
      </c>
      <c r="AK11" s="18">
        <f t="shared" si="17"/>
        <v>0</v>
      </c>
      <c r="AL11" s="18">
        <f t="shared" si="18"/>
        <v>0</v>
      </c>
      <c r="AM11" s="18" t="str">
        <f>IF($K11="OK",$AK11+$AL11-0.1909*$G11+0.1226*$H11-7.6592*($I11*Forudsætninger!B7)/3600,"")</f>
        <v/>
      </c>
      <c r="AN11" s="18" t="str">
        <f>IF($K11="OK",$AK11+$AL11-0.1909*$G11+0.1226*$H11-7.6592*($I11*Forudsætninger!C7)/3600,"")</f>
        <v/>
      </c>
      <c r="AO11" s="18" t="str">
        <f>IF($K11="OK",$AK11+$AL11-0.1909*$G11+0.1226*$H11-7.6592*($I11*Forudsætninger!D7)/3600,"")</f>
        <v/>
      </c>
      <c r="AP11" s="18" t="str">
        <f>IF($K11="OK",$AK11+$AL11-0.1909*$G11+0.1226*$H11-7.6592*($I11*Forudsætninger!E7)/3600,"")</f>
        <v/>
      </c>
      <c r="AQ11" s="18" t="str">
        <f>IF($K11="OK",$AK11+$AL11-0.1909*$G11+0.1226*$H11-7.6592*($I11*Forudsætninger!F7)/3600,"")</f>
        <v/>
      </c>
      <c r="AR11" s="18" t="str">
        <f>IF($K11="OK",$AK11+$AL11-0.1909*$G11+0.1226*$H11-7.6592*($I11*Forudsætninger!G7)/3600,"")</f>
        <v/>
      </c>
      <c r="AS11" s="18" t="str">
        <f>IF($K11="OK",$AK11+$AL11-0.1909*$G11+0.1226*$H11-7.6592*($I11*Forudsætninger!H7)/3600,"")</f>
        <v/>
      </c>
      <c r="AT11" s="18" t="str">
        <f>IF($K11="OK",$AK11+$AL11-0.1909*$G11+0.1226*$H11-7.6592*($I11*Forudsætninger!I7)/3600,"")</f>
        <v/>
      </c>
      <c r="AU11" s="18" t="str">
        <f>IF($K11="OK",$AK11+$AL11-0.1909*$G11+0.1226*$H11-7.6592*($I11*Forudsætninger!J7)/3600,"")</f>
        <v/>
      </c>
      <c r="AV11" s="18" t="str">
        <f>IF($K11="OK",$AK11+$AL11-0.1909*$G11+0.1226*$H11-7.6592*($I11*Forudsætninger!K7)/3600,"")</f>
        <v/>
      </c>
      <c r="AW11" s="18" t="str">
        <f>IF($K11="OK",$AK11+$AL11-0.1909*$G11+0.1226*$H11-7.6592*($I11*Forudsætninger!L7)/3600,"")</f>
        <v/>
      </c>
      <c r="AX11" s="18" t="str">
        <f>IF($K11="OK",$AK11+$AL11-0.1909*$G11+0.1226*$H11-7.6592*($I11*Forudsætninger!M7)/3600,"")</f>
        <v/>
      </c>
      <c r="AY11" s="6" t="str">
        <f t="shared" si="19"/>
        <v/>
      </c>
      <c r="AZ11" s="6" t="str">
        <f t="shared" si="20"/>
        <v/>
      </c>
      <c r="BA11" s="6" t="str">
        <f t="shared" si="21"/>
        <v/>
      </c>
      <c r="BB11" s="6" t="str">
        <f t="shared" si="22"/>
        <v/>
      </c>
      <c r="BC11" s="6" t="str">
        <f t="shared" si="23"/>
        <v/>
      </c>
      <c r="BD11" s="6" t="str">
        <f t="shared" si="24"/>
        <v/>
      </c>
      <c r="BE11" s="6" t="str">
        <f t="shared" si="25"/>
        <v/>
      </c>
      <c r="BF11" s="6" t="str">
        <f t="shared" si="26"/>
        <v/>
      </c>
      <c r="BG11" s="6" t="str">
        <f t="shared" si="27"/>
        <v/>
      </c>
      <c r="BH11" s="6" t="str">
        <f t="shared" si="28"/>
        <v/>
      </c>
      <c r="BI11" s="6" t="str">
        <f t="shared" si="29"/>
        <v/>
      </c>
      <c r="BJ11" s="6" t="str">
        <f t="shared" si="30"/>
        <v/>
      </c>
      <c r="BK11" s="6" t="str">
        <f t="shared" si="31"/>
        <v/>
      </c>
      <c r="BL11" s="6" t="str">
        <f t="shared" si="32"/>
        <v/>
      </c>
      <c r="BM11" s="6" t="str">
        <f t="shared" si="33"/>
        <v/>
      </c>
      <c r="BN11" s="6" t="str">
        <f t="shared" si="34"/>
        <v/>
      </c>
      <c r="BO11" s="6" t="str">
        <f t="shared" si="35"/>
        <v/>
      </c>
      <c r="BP11" s="6" t="str">
        <f t="shared" si="36"/>
        <v/>
      </c>
      <c r="BQ11" s="6" t="str">
        <f t="shared" si="37"/>
        <v/>
      </c>
      <c r="BR11" s="6" t="str">
        <f t="shared" si="38"/>
        <v/>
      </c>
      <c r="BS11" s="6" t="str">
        <f t="shared" si="39"/>
        <v/>
      </c>
      <c r="BT11" s="6" t="str">
        <f t="shared" si="40"/>
        <v/>
      </c>
      <c r="BU11" s="6" t="str">
        <f t="shared" si="41"/>
        <v/>
      </c>
      <c r="BV11" s="6" t="str">
        <f t="shared" si="42"/>
        <v/>
      </c>
      <c r="BW11" s="6" t="str">
        <f t="shared" si="43"/>
        <v/>
      </c>
      <c r="BX11" s="6" t="str">
        <f t="shared" si="44"/>
        <v/>
      </c>
      <c r="BY11" s="6" t="str">
        <f t="shared" si="45"/>
        <v/>
      </c>
      <c r="BZ11" s="6" t="str">
        <f t="shared" si="46"/>
        <v/>
      </c>
      <c r="CA11" s="6" t="str">
        <f t="shared" si="47"/>
        <v/>
      </c>
      <c r="CB11" s="6" t="str">
        <f t="shared" si="48"/>
        <v/>
      </c>
      <c r="CC11" s="6" t="str">
        <f t="shared" si="49"/>
        <v/>
      </c>
      <c r="CD11" s="6" t="str">
        <f t="shared" si="50"/>
        <v/>
      </c>
      <c r="CE11" s="6" t="str">
        <f t="shared" si="51"/>
        <v/>
      </c>
      <c r="CF11" s="6" t="str">
        <f t="shared" si="52"/>
        <v/>
      </c>
      <c r="CG11" s="6" t="str">
        <f t="shared" si="53"/>
        <v/>
      </c>
      <c r="CH11" s="6" t="str">
        <f t="shared" si="54"/>
        <v/>
      </c>
      <c r="CI11" s="6" t="str">
        <f t="shared" si="55"/>
        <v/>
      </c>
      <c r="CJ11" s="6" t="str">
        <f t="shared" si="56"/>
        <v/>
      </c>
      <c r="CK11" s="6" t="str">
        <f t="shared" si="57"/>
        <v/>
      </c>
      <c r="CL11" s="6" t="str">
        <f t="shared" si="58"/>
        <v/>
      </c>
      <c r="CM11" s="6" t="str">
        <f t="shared" si="59"/>
        <v/>
      </c>
      <c r="CN11" s="6" t="str">
        <f t="shared" si="60"/>
        <v/>
      </c>
      <c r="CO11" s="6" t="str">
        <f t="shared" si="61"/>
        <v/>
      </c>
      <c r="CP11" s="6" t="str">
        <f t="shared" si="62"/>
        <v/>
      </c>
      <c r="CQ11" s="6" t="str">
        <f t="shared" si="63"/>
        <v/>
      </c>
      <c r="CR11" s="6" t="str">
        <f t="shared" si="64"/>
        <v/>
      </c>
      <c r="CS11" s="6" t="str">
        <f t="shared" si="65"/>
        <v/>
      </c>
      <c r="CT11" s="6" t="str">
        <f t="shared" si="66"/>
        <v/>
      </c>
      <c r="CU11" s="6" t="str">
        <f t="shared" si="67"/>
        <v/>
      </c>
      <c r="CV11" s="6" t="str">
        <f t="shared" si="68"/>
        <v/>
      </c>
      <c r="CW11" s="6" t="str">
        <f t="shared" si="69"/>
        <v/>
      </c>
      <c r="CX11" s="6" t="str">
        <f t="shared" si="70"/>
        <v/>
      </c>
      <c r="CY11" s="6" t="str">
        <f t="shared" si="71"/>
        <v/>
      </c>
      <c r="CZ11" s="6" t="str">
        <f t="shared" si="72"/>
        <v/>
      </c>
      <c r="DA11" s="6" t="str">
        <f t="shared" si="73"/>
        <v/>
      </c>
      <c r="DB11" s="6" t="str">
        <f t="shared" si="74"/>
        <v/>
      </c>
      <c r="DC11" s="6" t="str">
        <f t="shared" si="75"/>
        <v/>
      </c>
      <c r="DD11" s="6" t="str">
        <f t="shared" si="76"/>
        <v/>
      </c>
      <c r="DE11" s="6" t="str">
        <f t="shared" si="77"/>
        <v/>
      </c>
      <c r="DF11" s="6" t="str">
        <f t="shared" si="78"/>
        <v/>
      </c>
      <c r="DG11" s="6" t="str">
        <f t="shared" si="79"/>
        <v/>
      </c>
      <c r="DH11" s="6" t="str">
        <f t="shared" si="80"/>
        <v/>
      </c>
      <c r="DI11" s="6" t="str">
        <f t="shared" si="81"/>
        <v/>
      </c>
      <c r="DJ11" s="6" t="str">
        <f t="shared" si="82"/>
        <v/>
      </c>
      <c r="DK11" s="6" t="str">
        <f t="shared" si="83"/>
        <v/>
      </c>
      <c r="DL11" s="6" t="str">
        <f t="shared" si="84"/>
        <v/>
      </c>
      <c r="DM11" s="6" t="str">
        <f t="shared" si="85"/>
        <v/>
      </c>
      <c r="DN11" s="6" t="str">
        <f t="shared" si="86"/>
        <v/>
      </c>
      <c r="DO11" s="6" t="str">
        <f t="shared" si="87"/>
        <v/>
      </c>
      <c r="DP11" s="6" t="str">
        <f t="shared" si="88"/>
        <v/>
      </c>
      <c r="DQ11" s="6" t="str">
        <f t="shared" si="89"/>
        <v/>
      </c>
      <c r="DR11" s="6" t="str">
        <f t="shared" si="90"/>
        <v/>
      </c>
    </row>
    <row r="12" spans="1:122" x14ac:dyDescent="0.25">
      <c r="A12" s="9">
        <v>4</v>
      </c>
      <c r="B12" s="1"/>
      <c r="C12" s="1"/>
      <c r="D12" s="1"/>
      <c r="E12" s="1"/>
      <c r="F12" s="1"/>
      <c r="G12" s="1"/>
      <c r="H12" s="1"/>
      <c r="I12" s="1"/>
      <c r="J12" s="1"/>
      <c r="K12" s="2" t="str">
        <f t="shared" si="0"/>
        <v/>
      </c>
      <c r="L12" s="3" t="str">
        <f t="shared" si="1"/>
        <v/>
      </c>
      <c r="M12" s="4" t="str">
        <f t="shared" si="2"/>
        <v/>
      </c>
      <c r="N12" s="4" t="str">
        <f t="shared" si="3"/>
        <v/>
      </c>
      <c r="O12" s="5" t="str">
        <f t="shared" si="4"/>
        <v/>
      </c>
      <c r="P12" s="6" t="str">
        <f>IF(K12="OK",(AY12*Forudsætninger!$B$6+BE12*Forudsætninger!$C$6+BK12*Forudsætninger!$D$6+BQ12*Forudsætninger!$E$6+BW12*Forudsætninger!$F$6+CC12*Forudsætninger!$G$6+CI12*Forudsætninger!$H$6+CO12*Forudsætninger!$I$6+CU12*Forudsætninger!$J$6+DA12*Forudsætninger!$K$6+DG12*Forudsætninger!$L$6+DM12*Forudsætninger!$M$6)/SUM(Forudsætninger!$B$6:$M$6),"")</f>
        <v/>
      </c>
      <c r="Q12" s="6" t="str">
        <f>IF(K12="OK",(AZ12*Forudsætninger!$B$6+BF12*Forudsætninger!$C$6+BL12*Forudsætninger!$D$6+BR12*Forudsætninger!$E$6+BX12*Forudsætninger!$F$6+CD12*Forudsætninger!$G$6+CJ12*Forudsætninger!$H$6+CP12*Forudsætninger!$I$6+CV12*Forudsætninger!$J$6+DB12*Forudsætninger!$K$6+DH12*Forudsætninger!$L$6+DN12*Forudsætninger!$M$6)/SUM(Forudsætninger!$B$6:$M$6),"")</f>
        <v/>
      </c>
      <c r="R12" s="6" t="str">
        <f>IF(K12="OK",(BA12*Forudsætninger!$B$6+BG12*Forudsætninger!$C$6+BM12*Forudsætninger!$D$6+BS12*Forudsætninger!$E$6+BY12*Forudsætninger!$F$6+CE12*Forudsætninger!$G$6+CK12*Forudsætninger!$H$6+CQ12*Forudsætninger!$I$6+CW12*Forudsætninger!$J$6+DC12*Forudsætninger!$K$6+DI12*Forudsætninger!$L$6+DO12*Forudsætninger!$M$6)/SUM(Forudsætninger!$B$6:$M$6),"")</f>
        <v/>
      </c>
      <c r="S12" s="6" t="str">
        <f>IF(K12="OK",(BB12*Forudsætninger!$B$6+BH12*Forudsætninger!$C$6+BN12*Forudsætninger!$D$6+BT12*Forudsætninger!$E$6+BZ12*Forudsætninger!$F$6+CF12*Forudsætninger!$G$6+CL12*Forudsætninger!$H$6+CR12*Forudsætninger!$I$6+CX12*Forudsætninger!$J$6+DD12*Forudsætninger!$K$6+DJ12*Forudsætninger!$L$6+DP12*Forudsætninger!$M$6)/SUM(Forudsætninger!$B$6:$M$6),"")</f>
        <v/>
      </c>
      <c r="T12" s="6" t="str">
        <f>IF(K12="OK",(BC12*Forudsætninger!$B$6+BI12*Forudsætninger!$C$6+BO12*Forudsætninger!$D$6+BU12*Forudsætninger!$E$6+CA12*Forudsætninger!$F$6+CG12*Forudsætninger!$G$6+CM12*Forudsætninger!$H$6+CS12*Forudsætninger!$I$6+CY12*Forudsætninger!$J$6+DE12*Forudsætninger!$K$6+DK12*Forudsætninger!$L$6+DQ12*Forudsætninger!$M$6)/SUM(Forudsætninger!$B$6:$M$6),"")</f>
        <v/>
      </c>
      <c r="U12" s="6" t="str">
        <f>IF(K12="OK",(BD12*Forudsætninger!$B$6+BJ12*Forudsætninger!$C$6+BP12*Forudsætninger!$D$6+BV12*Forudsætninger!$E$6+CB12*Forudsætninger!$F$6+CH12*Forudsætninger!$G$6+CN12*Forudsætninger!$H$6+CT12*Forudsætninger!$I$6+CZ12*Forudsætninger!$J$6+DF12*Forudsætninger!$K$6+DL12*Forudsætninger!$L$6+DR12*Forudsætninger!$M$6)/SUM(Forudsætninger!$B$6:$M$6),"")</f>
        <v/>
      </c>
      <c r="V12" s="7" t="str">
        <f>IF(AND(L12="OK",K12="OK"),(P12*3+Q12*2+R12-S12-T12*2-U12*3)*J12*SUM(Forudsætninger!$B$6:$M$6),"")</f>
        <v/>
      </c>
      <c r="W12" s="49" t="str">
        <f t="shared" si="5"/>
        <v/>
      </c>
      <c r="X12" s="49" t="str">
        <f t="shared" si="6"/>
        <v/>
      </c>
      <c r="Y12" s="49" t="str">
        <f t="shared" si="7"/>
        <v/>
      </c>
      <c r="Z12" s="49" t="str">
        <f t="shared" si="8"/>
        <v/>
      </c>
      <c r="AA12" s="49" t="str">
        <f t="shared" si="9"/>
        <v/>
      </c>
      <c r="AB12" s="49" t="str">
        <f t="shared" si="10"/>
        <v/>
      </c>
      <c r="AC12" s="49" t="str">
        <f t="shared" si="11"/>
        <v/>
      </c>
      <c r="AD12" s="49" t="str">
        <f t="shared" si="12"/>
        <v/>
      </c>
      <c r="AE12" s="49" t="str">
        <f t="shared" si="13"/>
        <v/>
      </c>
      <c r="AF12" s="49" t="str">
        <f t="shared" si="14"/>
        <v/>
      </c>
      <c r="AG12" s="49" t="str">
        <f t="shared" si="15"/>
        <v/>
      </c>
      <c r="AH12" s="49" t="str">
        <f t="shared" si="16"/>
        <v/>
      </c>
      <c r="AK12" s="18">
        <f t="shared" si="17"/>
        <v>0</v>
      </c>
      <c r="AL12" s="18">
        <f t="shared" si="18"/>
        <v>0</v>
      </c>
      <c r="AM12" s="18" t="str">
        <f>IF($K12="OK",$AK12+$AL12-0.1909*$G12+0.1226*$H12-7.6592*($I12*Forudsætninger!B8)/3600,"")</f>
        <v/>
      </c>
      <c r="AN12" s="18" t="str">
        <f>IF($K12="OK",$AK12+$AL12-0.1909*$G12+0.1226*$H12-7.6592*($I12*Forudsætninger!C8)/3600,"")</f>
        <v/>
      </c>
      <c r="AO12" s="18" t="str">
        <f>IF($K12="OK",$AK12+$AL12-0.1909*$G12+0.1226*$H12-7.6592*($I12*Forudsætninger!D8)/3600,"")</f>
        <v/>
      </c>
      <c r="AP12" s="18" t="str">
        <f>IF($K12="OK",$AK12+$AL12-0.1909*$G12+0.1226*$H12-7.6592*($I12*Forudsætninger!E8)/3600,"")</f>
        <v/>
      </c>
      <c r="AQ12" s="18" t="str">
        <f>IF($K12="OK",$AK12+$AL12-0.1909*$G12+0.1226*$H12-7.6592*($I12*Forudsætninger!F8)/3600,"")</f>
        <v/>
      </c>
      <c r="AR12" s="18" t="str">
        <f>IF($K12="OK",$AK12+$AL12-0.1909*$G12+0.1226*$H12-7.6592*($I12*Forudsætninger!G8)/3600,"")</f>
        <v/>
      </c>
      <c r="AS12" s="18" t="str">
        <f>IF($K12="OK",$AK12+$AL12-0.1909*$G12+0.1226*$H12-7.6592*($I12*Forudsætninger!H8)/3600,"")</f>
        <v/>
      </c>
      <c r="AT12" s="18" t="str">
        <f>IF($K12="OK",$AK12+$AL12-0.1909*$G12+0.1226*$H12-7.6592*($I12*Forudsætninger!I8)/3600,"")</f>
        <v/>
      </c>
      <c r="AU12" s="18" t="str">
        <f>IF($K12="OK",$AK12+$AL12-0.1909*$G12+0.1226*$H12-7.6592*($I12*Forudsætninger!J8)/3600,"")</f>
        <v/>
      </c>
      <c r="AV12" s="18" t="str">
        <f>IF($K12="OK",$AK12+$AL12-0.1909*$G12+0.1226*$H12-7.6592*($I12*Forudsætninger!K8)/3600,"")</f>
        <v/>
      </c>
      <c r="AW12" s="18" t="str">
        <f>IF($K12="OK",$AK12+$AL12-0.1909*$G12+0.1226*$H12-7.6592*($I12*Forudsætninger!L8)/3600,"")</f>
        <v/>
      </c>
      <c r="AX12" s="18" t="str">
        <f>IF($K12="OK",$AK12+$AL12-0.1909*$G12+0.1226*$H12-7.6592*($I12*Forudsætninger!M8)/3600,"")</f>
        <v/>
      </c>
      <c r="AY12" s="6" t="str">
        <f t="shared" si="19"/>
        <v/>
      </c>
      <c r="AZ12" s="6" t="str">
        <f t="shared" si="20"/>
        <v/>
      </c>
      <c r="BA12" s="6" t="str">
        <f t="shared" si="21"/>
        <v/>
      </c>
      <c r="BB12" s="6" t="str">
        <f t="shared" si="22"/>
        <v/>
      </c>
      <c r="BC12" s="6" t="str">
        <f t="shared" si="23"/>
        <v/>
      </c>
      <c r="BD12" s="6" t="str">
        <f t="shared" si="24"/>
        <v/>
      </c>
      <c r="BE12" s="6" t="str">
        <f t="shared" si="25"/>
        <v/>
      </c>
      <c r="BF12" s="6" t="str">
        <f t="shared" si="26"/>
        <v/>
      </c>
      <c r="BG12" s="6" t="str">
        <f t="shared" si="27"/>
        <v/>
      </c>
      <c r="BH12" s="6" t="str">
        <f t="shared" si="28"/>
        <v/>
      </c>
      <c r="BI12" s="6" t="str">
        <f t="shared" si="29"/>
        <v/>
      </c>
      <c r="BJ12" s="6" t="str">
        <f t="shared" si="30"/>
        <v/>
      </c>
      <c r="BK12" s="6" t="str">
        <f t="shared" si="31"/>
        <v/>
      </c>
      <c r="BL12" s="6" t="str">
        <f t="shared" si="32"/>
        <v/>
      </c>
      <c r="BM12" s="6" t="str">
        <f t="shared" si="33"/>
        <v/>
      </c>
      <c r="BN12" s="6" t="str">
        <f t="shared" si="34"/>
        <v/>
      </c>
      <c r="BO12" s="6" t="str">
        <f t="shared" si="35"/>
        <v/>
      </c>
      <c r="BP12" s="6" t="str">
        <f t="shared" si="36"/>
        <v/>
      </c>
      <c r="BQ12" s="6" t="str">
        <f t="shared" si="37"/>
        <v/>
      </c>
      <c r="BR12" s="6" t="str">
        <f t="shared" si="38"/>
        <v/>
      </c>
      <c r="BS12" s="6" t="str">
        <f t="shared" si="39"/>
        <v/>
      </c>
      <c r="BT12" s="6" t="str">
        <f t="shared" si="40"/>
        <v/>
      </c>
      <c r="BU12" s="6" t="str">
        <f t="shared" si="41"/>
        <v/>
      </c>
      <c r="BV12" s="6" t="str">
        <f t="shared" si="42"/>
        <v/>
      </c>
      <c r="BW12" s="6" t="str">
        <f t="shared" si="43"/>
        <v/>
      </c>
      <c r="BX12" s="6" t="str">
        <f t="shared" si="44"/>
        <v/>
      </c>
      <c r="BY12" s="6" t="str">
        <f t="shared" si="45"/>
        <v/>
      </c>
      <c r="BZ12" s="6" t="str">
        <f t="shared" si="46"/>
        <v/>
      </c>
      <c r="CA12" s="6" t="str">
        <f t="shared" si="47"/>
        <v/>
      </c>
      <c r="CB12" s="6" t="str">
        <f t="shared" si="48"/>
        <v/>
      </c>
      <c r="CC12" s="6" t="str">
        <f t="shared" si="49"/>
        <v/>
      </c>
      <c r="CD12" s="6" t="str">
        <f t="shared" si="50"/>
        <v/>
      </c>
      <c r="CE12" s="6" t="str">
        <f t="shared" si="51"/>
        <v/>
      </c>
      <c r="CF12" s="6" t="str">
        <f t="shared" si="52"/>
        <v/>
      </c>
      <c r="CG12" s="6" t="str">
        <f t="shared" si="53"/>
        <v/>
      </c>
      <c r="CH12" s="6" t="str">
        <f t="shared" si="54"/>
        <v/>
      </c>
      <c r="CI12" s="6" t="str">
        <f t="shared" si="55"/>
        <v/>
      </c>
      <c r="CJ12" s="6" t="str">
        <f t="shared" si="56"/>
        <v/>
      </c>
      <c r="CK12" s="6" t="str">
        <f t="shared" si="57"/>
        <v/>
      </c>
      <c r="CL12" s="6" t="str">
        <f t="shared" si="58"/>
        <v/>
      </c>
      <c r="CM12" s="6" t="str">
        <f t="shared" si="59"/>
        <v/>
      </c>
      <c r="CN12" s="6" t="str">
        <f t="shared" si="60"/>
        <v/>
      </c>
      <c r="CO12" s="6" t="str">
        <f t="shared" si="61"/>
        <v/>
      </c>
      <c r="CP12" s="6" t="str">
        <f t="shared" si="62"/>
        <v/>
      </c>
      <c r="CQ12" s="6" t="str">
        <f t="shared" si="63"/>
        <v/>
      </c>
      <c r="CR12" s="6" t="str">
        <f t="shared" si="64"/>
        <v/>
      </c>
      <c r="CS12" s="6" t="str">
        <f t="shared" si="65"/>
        <v/>
      </c>
      <c r="CT12" s="6" t="str">
        <f t="shared" si="66"/>
        <v/>
      </c>
      <c r="CU12" s="6" t="str">
        <f t="shared" si="67"/>
        <v/>
      </c>
      <c r="CV12" s="6" t="str">
        <f t="shared" si="68"/>
        <v/>
      </c>
      <c r="CW12" s="6" t="str">
        <f t="shared" si="69"/>
        <v/>
      </c>
      <c r="CX12" s="6" t="str">
        <f t="shared" si="70"/>
        <v/>
      </c>
      <c r="CY12" s="6" t="str">
        <f t="shared" si="71"/>
        <v/>
      </c>
      <c r="CZ12" s="6" t="str">
        <f t="shared" si="72"/>
        <v/>
      </c>
      <c r="DA12" s="6" t="str">
        <f t="shared" si="73"/>
        <v/>
      </c>
      <c r="DB12" s="6" t="str">
        <f t="shared" si="74"/>
        <v/>
      </c>
      <c r="DC12" s="6" t="str">
        <f t="shared" si="75"/>
        <v/>
      </c>
      <c r="DD12" s="6" t="str">
        <f t="shared" si="76"/>
        <v/>
      </c>
      <c r="DE12" s="6" t="str">
        <f t="shared" si="77"/>
        <v/>
      </c>
      <c r="DF12" s="6" t="str">
        <f t="shared" si="78"/>
        <v/>
      </c>
      <c r="DG12" s="6" t="str">
        <f t="shared" si="79"/>
        <v/>
      </c>
      <c r="DH12" s="6" t="str">
        <f t="shared" si="80"/>
        <v/>
      </c>
      <c r="DI12" s="6" t="str">
        <f t="shared" si="81"/>
        <v/>
      </c>
      <c r="DJ12" s="6" t="str">
        <f t="shared" si="82"/>
        <v/>
      </c>
      <c r="DK12" s="6" t="str">
        <f t="shared" si="83"/>
        <v/>
      </c>
      <c r="DL12" s="6" t="str">
        <f t="shared" si="84"/>
        <v/>
      </c>
      <c r="DM12" s="6" t="str">
        <f t="shared" si="85"/>
        <v/>
      </c>
      <c r="DN12" s="6" t="str">
        <f t="shared" si="86"/>
        <v/>
      </c>
      <c r="DO12" s="6" t="str">
        <f t="shared" si="87"/>
        <v/>
      </c>
      <c r="DP12" s="6" t="str">
        <f t="shared" si="88"/>
        <v/>
      </c>
      <c r="DQ12" s="6" t="str">
        <f t="shared" si="89"/>
        <v/>
      </c>
      <c r="DR12" s="6" t="str">
        <f t="shared" si="90"/>
        <v/>
      </c>
    </row>
    <row r="13" spans="1:122" x14ac:dyDescent="0.25">
      <c r="A13" s="9">
        <v>5</v>
      </c>
      <c r="B13" s="1"/>
      <c r="C13" s="1"/>
      <c r="D13" s="1"/>
      <c r="E13" s="1"/>
      <c r="F13" s="1"/>
      <c r="G13" s="1"/>
      <c r="H13" s="1"/>
      <c r="I13" s="1"/>
      <c r="J13" s="1"/>
      <c r="K13" s="2" t="str">
        <f t="shared" si="0"/>
        <v/>
      </c>
      <c r="L13" s="3" t="str">
        <f t="shared" si="1"/>
        <v/>
      </c>
      <c r="M13" s="4" t="str">
        <f t="shared" si="2"/>
        <v/>
      </c>
      <c r="N13" s="4" t="str">
        <f t="shared" si="3"/>
        <v/>
      </c>
      <c r="O13" s="5" t="str">
        <f t="shared" si="4"/>
        <v/>
      </c>
      <c r="P13" s="6" t="str">
        <f>IF(K13="OK",(AY13*Forudsætninger!$B$6+BE13*Forudsætninger!$C$6+BK13*Forudsætninger!$D$6+BQ13*Forudsætninger!$E$6+BW13*Forudsætninger!$F$6+CC13*Forudsætninger!$G$6+CI13*Forudsætninger!$H$6+CO13*Forudsætninger!$I$6+CU13*Forudsætninger!$J$6+DA13*Forudsætninger!$K$6+DG13*Forudsætninger!$L$6+DM13*Forudsætninger!$M$6)/SUM(Forudsætninger!$B$6:$M$6),"")</f>
        <v/>
      </c>
      <c r="Q13" s="6" t="str">
        <f>IF(K13="OK",(AZ13*Forudsætninger!$B$6+BF13*Forudsætninger!$C$6+BL13*Forudsætninger!$D$6+BR13*Forudsætninger!$E$6+BX13*Forudsætninger!$F$6+CD13*Forudsætninger!$G$6+CJ13*Forudsætninger!$H$6+CP13*Forudsætninger!$I$6+CV13*Forudsætninger!$J$6+DB13*Forudsætninger!$K$6+DH13*Forudsætninger!$L$6+DN13*Forudsætninger!$M$6)/SUM(Forudsætninger!$B$6:$M$6),"")</f>
        <v/>
      </c>
      <c r="R13" s="6" t="str">
        <f>IF(K13="OK",(BA13*Forudsætninger!$B$6+BG13*Forudsætninger!$C$6+BM13*Forudsætninger!$D$6+BS13*Forudsætninger!$E$6+BY13*Forudsætninger!$F$6+CE13*Forudsætninger!$G$6+CK13*Forudsætninger!$H$6+CQ13*Forudsætninger!$I$6+CW13*Forudsætninger!$J$6+DC13*Forudsætninger!$K$6+DI13*Forudsætninger!$L$6+DO13*Forudsætninger!$M$6)/SUM(Forudsætninger!$B$6:$M$6),"")</f>
        <v/>
      </c>
      <c r="S13" s="6" t="str">
        <f>IF(K13="OK",(BB13*Forudsætninger!$B$6+BH13*Forudsætninger!$C$6+BN13*Forudsætninger!$D$6+BT13*Forudsætninger!$E$6+BZ13*Forudsætninger!$F$6+CF13*Forudsætninger!$G$6+CL13*Forudsætninger!$H$6+CR13*Forudsætninger!$I$6+CX13*Forudsætninger!$J$6+DD13*Forudsætninger!$K$6+DJ13*Forudsætninger!$L$6+DP13*Forudsætninger!$M$6)/SUM(Forudsætninger!$B$6:$M$6),"")</f>
        <v/>
      </c>
      <c r="T13" s="6" t="str">
        <f>IF(K13="OK",(BC13*Forudsætninger!$B$6+BI13*Forudsætninger!$C$6+BO13*Forudsætninger!$D$6+BU13*Forudsætninger!$E$6+CA13*Forudsætninger!$F$6+CG13*Forudsætninger!$G$6+CM13*Forudsætninger!$H$6+CS13*Forudsætninger!$I$6+CY13*Forudsætninger!$J$6+DE13*Forudsætninger!$K$6+DK13*Forudsætninger!$L$6+DQ13*Forudsætninger!$M$6)/SUM(Forudsætninger!$B$6:$M$6),"")</f>
        <v/>
      </c>
      <c r="U13" s="6" t="str">
        <f>IF(K13="OK",(BD13*Forudsætninger!$B$6+BJ13*Forudsætninger!$C$6+BP13*Forudsætninger!$D$6+BV13*Forudsætninger!$E$6+CB13*Forudsætninger!$F$6+CH13*Forudsætninger!$G$6+CN13*Forudsætninger!$H$6+CT13*Forudsætninger!$I$6+CZ13*Forudsætninger!$J$6+DF13*Forudsætninger!$K$6+DL13*Forudsætninger!$L$6+DR13*Forudsætninger!$M$6)/SUM(Forudsætninger!$B$6:$M$6),"")</f>
        <v/>
      </c>
      <c r="V13" s="7" t="str">
        <f>IF(AND(L13="OK",K13="OK"),(P13*3+Q13*2+R13-S13-T13*2-U13*3)*J13*SUM(Forudsætninger!$B$6:$M$6),"")</f>
        <v/>
      </c>
      <c r="W13" s="49" t="str">
        <f t="shared" si="5"/>
        <v/>
      </c>
      <c r="X13" s="49" t="str">
        <f t="shared" si="6"/>
        <v/>
      </c>
      <c r="Y13" s="49" t="str">
        <f t="shared" si="7"/>
        <v/>
      </c>
      <c r="Z13" s="49" t="str">
        <f t="shared" si="8"/>
        <v/>
      </c>
      <c r="AA13" s="49" t="str">
        <f t="shared" si="9"/>
        <v/>
      </c>
      <c r="AB13" s="49" t="str">
        <f t="shared" si="10"/>
        <v/>
      </c>
      <c r="AC13" s="49" t="str">
        <f t="shared" si="11"/>
        <v/>
      </c>
      <c r="AD13" s="49" t="str">
        <f t="shared" si="12"/>
        <v/>
      </c>
      <c r="AE13" s="49" t="str">
        <f t="shared" si="13"/>
        <v/>
      </c>
      <c r="AF13" s="49" t="str">
        <f t="shared" si="14"/>
        <v/>
      </c>
      <c r="AG13" s="49" t="str">
        <f t="shared" si="15"/>
        <v/>
      </c>
      <c r="AH13" s="49" t="str">
        <f t="shared" si="16"/>
        <v/>
      </c>
      <c r="AK13" s="18">
        <f t="shared" si="17"/>
        <v>0</v>
      </c>
      <c r="AL13" s="18">
        <f t="shared" si="18"/>
        <v>0</v>
      </c>
      <c r="AM13" s="18" t="str">
        <f>IF($K13="OK",$AK13+$AL13-0.1909*$G13+0.1226*$H13-7.6592*($I13*Forudsætninger!B9)/3600,"")</f>
        <v/>
      </c>
      <c r="AN13" s="18" t="str">
        <f>IF($K13="OK",$AK13+$AL13-0.1909*$G13+0.1226*$H13-7.6592*($I13*Forudsætninger!C9)/3600,"")</f>
        <v/>
      </c>
      <c r="AO13" s="18" t="str">
        <f>IF($K13="OK",$AK13+$AL13-0.1909*$G13+0.1226*$H13-7.6592*($I13*Forudsætninger!D9)/3600,"")</f>
        <v/>
      </c>
      <c r="AP13" s="18" t="str">
        <f>IF($K13="OK",$AK13+$AL13-0.1909*$G13+0.1226*$H13-7.6592*($I13*Forudsætninger!E9)/3600,"")</f>
        <v/>
      </c>
      <c r="AQ13" s="18" t="str">
        <f>IF($K13="OK",$AK13+$AL13-0.1909*$G13+0.1226*$H13-7.6592*($I13*Forudsætninger!F9)/3600,"")</f>
        <v/>
      </c>
      <c r="AR13" s="18" t="str">
        <f>IF($K13="OK",$AK13+$AL13-0.1909*$G13+0.1226*$H13-7.6592*($I13*Forudsætninger!G9)/3600,"")</f>
        <v/>
      </c>
      <c r="AS13" s="18" t="str">
        <f>IF($K13="OK",$AK13+$AL13-0.1909*$G13+0.1226*$H13-7.6592*($I13*Forudsætninger!H9)/3600,"")</f>
        <v/>
      </c>
      <c r="AT13" s="18" t="str">
        <f>IF($K13="OK",$AK13+$AL13-0.1909*$G13+0.1226*$H13-7.6592*($I13*Forudsætninger!I9)/3600,"")</f>
        <v/>
      </c>
      <c r="AU13" s="18" t="str">
        <f>IF($K13="OK",$AK13+$AL13-0.1909*$G13+0.1226*$H13-7.6592*($I13*Forudsætninger!J9)/3600,"")</f>
        <v/>
      </c>
      <c r="AV13" s="18" t="str">
        <f>IF($K13="OK",$AK13+$AL13-0.1909*$G13+0.1226*$H13-7.6592*($I13*Forudsætninger!K9)/3600,"")</f>
        <v/>
      </c>
      <c r="AW13" s="18" t="str">
        <f>IF($K13="OK",$AK13+$AL13-0.1909*$G13+0.1226*$H13-7.6592*($I13*Forudsætninger!L9)/3600,"")</f>
        <v/>
      </c>
      <c r="AX13" s="18" t="str">
        <f>IF($K13="OK",$AK13+$AL13-0.1909*$G13+0.1226*$H13-7.6592*($I13*Forudsætninger!M9)/3600,"")</f>
        <v/>
      </c>
      <c r="AY13" s="6" t="str">
        <f t="shared" si="19"/>
        <v/>
      </c>
      <c r="AZ13" s="6" t="str">
        <f t="shared" si="20"/>
        <v/>
      </c>
      <c r="BA13" s="6" t="str">
        <f t="shared" si="21"/>
        <v/>
      </c>
      <c r="BB13" s="6" t="str">
        <f t="shared" si="22"/>
        <v/>
      </c>
      <c r="BC13" s="6" t="str">
        <f t="shared" si="23"/>
        <v/>
      </c>
      <c r="BD13" s="6" t="str">
        <f t="shared" si="24"/>
        <v/>
      </c>
      <c r="BE13" s="6" t="str">
        <f t="shared" si="25"/>
        <v/>
      </c>
      <c r="BF13" s="6" t="str">
        <f t="shared" si="26"/>
        <v/>
      </c>
      <c r="BG13" s="6" t="str">
        <f t="shared" si="27"/>
        <v/>
      </c>
      <c r="BH13" s="6" t="str">
        <f t="shared" si="28"/>
        <v/>
      </c>
      <c r="BI13" s="6" t="str">
        <f t="shared" si="29"/>
        <v/>
      </c>
      <c r="BJ13" s="6" t="str">
        <f t="shared" si="30"/>
        <v/>
      </c>
      <c r="BK13" s="6" t="str">
        <f t="shared" si="31"/>
        <v/>
      </c>
      <c r="BL13" s="6" t="str">
        <f t="shared" si="32"/>
        <v/>
      </c>
      <c r="BM13" s="6" t="str">
        <f t="shared" si="33"/>
        <v/>
      </c>
      <c r="BN13" s="6" t="str">
        <f t="shared" si="34"/>
        <v/>
      </c>
      <c r="BO13" s="6" t="str">
        <f t="shared" si="35"/>
        <v/>
      </c>
      <c r="BP13" s="6" t="str">
        <f t="shared" si="36"/>
        <v/>
      </c>
      <c r="BQ13" s="6" t="str">
        <f t="shared" si="37"/>
        <v/>
      </c>
      <c r="BR13" s="6" t="str">
        <f t="shared" si="38"/>
        <v/>
      </c>
      <c r="BS13" s="6" t="str">
        <f t="shared" si="39"/>
        <v/>
      </c>
      <c r="BT13" s="6" t="str">
        <f t="shared" si="40"/>
        <v/>
      </c>
      <c r="BU13" s="6" t="str">
        <f t="shared" si="41"/>
        <v/>
      </c>
      <c r="BV13" s="6" t="str">
        <f t="shared" si="42"/>
        <v/>
      </c>
      <c r="BW13" s="6" t="str">
        <f t="shared" si="43"/>
        <v/>
      </c>
      <c r="BX13" s="6" t="str">
        <f t="shared" si="44"/>
        <v/>
      </c>
      <c r="BY13" s="6" t="str">
        <f t="shared" si="45"/>
        <v/>
      </c>
      <c r="BZ13" s="6" t="str">
        <f t="shared" si="46"/>
        <v/>
      </c>
      <c r="CA13" s="6" t="str">
        <f t="shared" si="47"/>
        <v/>
      </c>
      <c r="CB13" s="6" t="str">
        <f t="shared" si="48"/>
        <v/>
      </c>
      <c r="CC13" s="6" t="str">
        <f t="shared" si="49"/>
        <v/>
      </c>
      <c r="CD13" s="6" t="str">
        <f t="shared" si="50"/>
        <v/>
      </c>
      <c r="CE13" s="6" t="str">
        <f t="shared" si="51"/>
        <v/>
      </c>
      <c r="CF13" s="6" t="str">
        <f t="shared" si="52"/>
        <v/>
      </c>
      <c r="CG13" s="6" t="str">
        <f t="shared" si="53"/>
        <v/>
      </c>
      <c r="CH13" s="6" t="str">
        <f t="shared" si="54"/>
        <v/>
      </c>
      <c r="CI13" s="6" t="str">
        <f t="shared" si="55"/>
        <v/>
      </c>
      <c r="CJ13" s="6" t="str">
        <f t="shared" si="56"/>
        <v/>
      </c>
      <c r="CK13" s="6" t="str">
        <f t="shared" si="57"/>
        <v/>
      </c>
      <c r="CL13" s="6" t="str">
        <f t="shared" si="58"/>
        <v/>
      </c>
      <c r="CM13" s="6" t="str">
        <f t="shared" si="59"/>
        <v/>
      </c>
      <c r="CN13" s="6" t="str">
        <f t="shared" si="60"/>
        <v/>
      </c>
      <c r="CO13" s="6" t="str">
        <f t="shared" si="61"/>
        <v/>
      </c>
      <c r="CP13" s="6" t="str">
        <f t="shared" si="62"/>
        <v/>
      </c>
      <c r="CQ13" s="6" t="str">
        <f t="shared" si="63"/>
        <v/>
      </c>
      <c r="CR13" s="6" t="str">
        <f t="shared" si="64"/>
        <v/>
      </c>
      <c r="CS13" s="6" t="str">
        <f t="shared" si="65"/>
        <v/>
      </c>
      <c r="CT13" s="6" t="str">
        <f t="shared" si="66"/>
        <v/>
      </c>
      <c r="CU13" s="6" t="str">
        <f t="shared" si="67"/>
        <v/>
      </c>
      <c r="CV13" s="6" t="str">
        <f t="shared" si="68"/>
        <v/>
      </c>
      <c r="CW13" s="6" t="str">
        <f t="shared" si="69"/>
        <v/>
      </c>
      <c r="CX13" s="6" t="str">
        <f t="shared" si="70"/>
        <v/>
      </c>
      <c r="CY13" s="6" t="str">
        <f t="shared" si="71"/>
        <v/>
      </c>
      <c r="CZ13" s="6" t="str">
        <f t="shared" si="72"/>
        <v/>
      </c>
      <c r="DA13" s="6" t="str">
        <f t="shared" si="73"/>
        <v/>
      </c>
      <c r="DB13" s="6" t="str">
        <f t="shared" si="74"/>
        <v/>
      </c>
      <c r="DC13" s="6" t="str">
        <f t="shared" si="75"/>
        <v/>
      </c>
      <c r="DD13" s="6" t="str">
        <f t="shared" si="76"/>
        <v/>
      </c>
      <c r="DE13" s="6" t="str">
        <f t="shared" si="77"/>
        <v/>
      </c>
      <c r="DF13" s="6" t="str">
        <f t="shared" si="78"/>
        <v/>
      </c>
      <c r="DG13" s="6" t="str">
        <f t="shared" si="79"/>
        <v/>
      </c>
      <c r="DH13" s="6" t="str">
        <f t="shared" si="80"/>
        <v/>
      </c>
      <c r="DI13" s="6" t="str">
        <f t="shared" si="81"/>
        <v/>
      </c>
      <c r="DJ13" s="6" t="str">
        <f t="shared" si="82"/>
        <v/>
      </c>
      <c r="DK13" s="6" t="str">
        <f t="shared" si="83"/>
        <v/>
      </c>
      <c r="DL13" s="6" t="str">
        <f t="shared" si="84"/>
        <v/>
      </c>
      <c r="DM13" s="6" t="str">
        <f t="shared" si="85"/>
        <v/>
      </c>
      <c r="DN13" s="6" t="str">
        <f t="shared" si="86"/>
        <v/>
      </c>
      <c r="DO13" s="6" t="str">
        <f t="shared" si="87"/>
        <v/>
      </c>
      <c r="DP13" s="6" t="str">
        <f t="shared" si="88"/>
        <v/>
      </c>
      <c r="DQ13" s="6" t="str">
        <f t="shared" si="89"/>
        <v/>
      </c>
      <c r="DR13" s="6" t="str">
        <f t="shared" si="90"/>
        <v/>
      </c>
    </row>
    <row r="14" spans="1:122" x14ac:dyDescent="0.25">
      <c r="A14" s="9">
        <v>6</v>
      </c>
      <c r="B14" s="1"/>
      <c r="C14" s="1"/>
      <c r="D14" s="1"/>
      <c r="E14" s="1"/>
      <c r="F14" s="1"/>
      <c r="G14" s="1"/>
      <c r="H14" s="1"/>
      <c r="I14" s="1"/>
      <c r="J14" s="1"/>
      <c r="K14" s="2" t="str">
        <f t="shared" si="0"/>
        <v/>
      </c>
      <c r="L14" s="3" t="str">
        <f t="shared" si="1"/>
        <v/>
      </c>
      <c r="M14" s="4" t="str">
        <f t="shared" si="2"/>
        <v/>
      </c>
      <c r="N14" s="4" t="str">
        <f t="shared" si="3"/>
        <v/>
      </c>
      <c r="O14" s="5" t="str">
        <f t="shared" si="4"/>
        <v/>
      </c>
      <c r="P14" s="6" t="str">
        <f>IF(K14="OK",(AY14*Forudsætninger!$B$6+BE14*Forudsætninger!$C$6+BK14*Forudsætninger!$D$6+BQ14*Forudsætninger!$E$6+BW14*Forudsætninger!$F$6+CC14*Forudsætninger!$G$6+CI14*Forudsætninger!$H$6+CO14*Forudsætninger!$I$6+CU14*Forudsætninger!$J$6+DA14*Forudsætninger!$K$6+DG14*Forudsætninger!$L$6+DM14*Forudsætninger!$M$6)/SUM(Forudsætninger!$B$6:$M$6),"")</f>
        <v/>
      </c>
      <c r="Q14" s="6" t="str">
        <f>IF(K14="OK",(AZ14*Forudsætninger!$B$6+BF14*Forudsætninger!$C$6+BL14*Forudsætninger!$D$6+BR14*Forudsætninger!$E$6+BX14*Forudsætninger!$F$6+CD14*Forudsætninger!$G$6+CJ14*Forudsætninger!$H$6+CP14*Forudsætninger!$I$6+CV14*Forudsætninger!$J$6+DB14*Forudsætninger!$K$6+DH14*Forudsætninger!$L$6+DN14*Forudsætninger!$M$6)/SUM(Forudsætninger!$B$6:$M$6),"")</f>
        <v/>
      </c>
      <c r="R14" s="6" t="str">
        <f>IF(K14="OK",(BA14*Forudsætninger!$B$6+BG14*Forudsætninger!$C$6+BM14*Forudsætninger!$D$6+BS14*Forudsætninger!$E$6+BY14*Forudsætninger!$F$6+CE14*Forudsætninger!$G$6+CK14*Forudsætninger!$H$6+CQ14*Forudsætninger!$I$6+CW14*Forudsætninger!$J$6+DC14*Forudsætninger!$K$6+DI14*Forudsætninger!$L$6+DO14*Forudsætninger!$M$6)/SUM(Forudsætninger!$B$6:$M$6),"")</f>
        <v/>
      </c>
      <c r="S14" s="6" t="str">
        <f>IF(K14="OK",(BB14*Forudsætninger!$B$6+BH14*Forudsætninger!$C$6+BN14*Forudsætninger!$D$6+BT14*Forudsætninger!$E$6+BZ14*Forudsætninger!$F$6+CF14*Forudsætninger!$G$6+CL14*Forudsætninger!$H$6+CR14*Forudsætninger!$I$6+CX14*Forudsætninger!$J$6+DD14*Forudsætninger!$K$6+DJ14*Forudsætninger!$L$6+DP14*Forudsætninger!$M$6)/SUM(Forudsætninger!$B$6:$M$6),"")</f>
        <v/>
      </c>
      <c r="T14" s="6" t="str">
        <f>IF(K14="OK",(BC14*Forudsætninger!$B$6+BI14*Forudsætninger!$C$6+BO14*Forudsætninger!$D$6+BU14*Forudsætninger!$E$6+CA14*Forudsætninger!$F$6+CG14*Forudsætninger!$G$6+CM14*Forudsætninger!$H$6+CS14*Forudsætninger!$I$6+CY14*Forudsætninger!$J$6+DE14*Forudsætninger!$K$6+DK14*Forudsætninger!$L$6+DQ14*Forudsætninger!$M$6)/SUM(Forudsætninger!$B$6:$M$6),"")</f>
        <v/>
      </c>
      <c r="U14" s="6" t="str">
        <f>IF(K14="OK",(BD14*Forudsætninger!$B$6+BJ14*Forudsætninger!$C$6+BP14*Forudsætninger!$D$6+BV14*Forudsætninger!$E$6+CB14*Forudsætninger!$F$6+CH14*Forudsætninger!$G$6+CN14*Forudsætninger!$H$6+CT14*Forudsætninger!$I$6+CZ14*Forudsætninger!$J$6+DF14*Forudsætninger!$K$6+DL14*Forudsætninger!$L$6+DR14*Forudsætninger!$M$6)/SUM(Forudsætninger!$B$6:$M$6),"")</f>
        <v/>
      </c>
      <c r="V14" s="7" t="str">
        <f>IF(AND(L14="OK",K14="OK"),(P14*3+Q14*2+R14-S14-T14*2-U14*3)*J14*SUM(Forudsætninger!$B$6:$M$6),"")</f>
        <v/>
      </c>
      <c r="W14" s="49" t="str">
        <f t="shared" si="5"/>
        <v/>
      </c>
      <c r="X14" s="49" t="str">
        <f t="shared" si="6"/>
        <v/>
      </c>
      <c r="Y14" s="49" t="str">
        <f t="shared" si="7"/>
        <v/>
      </c>
      <c r="Z14" s="49" t="str">
        <f t="shared" si="8"/>
        <v/>
      </c>
      <c r="AA14" s="49" t="str">
        <f t="shared" si="9"/>
        <v/>
      </c>
      <c r="AB14" s="49" t="str">
        <f t="shared" si="10"/>
        <v/>
      </c>
      <c r="AC14" s="49" t="str">
        <f t="shared" si="11"/>
        <v/>
      </c>
      <c r="AD14" s="49" t="str">
        <f t="shared" si="12"/>
        <v/>
      </c>
      <c r="AE14" s="49" t="str">
        <f t="shared" si="13"/>
        <v/>
      </c>
      <c r="AF14" s="49" t="str">
        <f t="shared" si="14"/>
        <v/>
      </c>
      <c r="AG14" s="49" t="str">
        <f t="shared" si="15"/>
        <v/>
      </c>
      <c r="AH14" s="49" t="str">
        <f t="shared" si="16"/>
        <v/>
      </c>
      <c r="AK14" s="18">
        <f t="shared" si="17"/>
        <v>0</v>
      </c>
      <c r="AL14" s="18">
        <f t="shared" si="18"/>
        <v>0</v>
      </c>
      <c r="AM14" s="18" t="str">
        <f>IF($K14="OK",$AK14+$AL14-0.1909*$G14+0.1226*$H14-7.6592*($I14*Forudsætninger!B10)/3600,"")</f>
        <v/>
      </c>
      <c r="AN14" s="18" t="str">
        <f>IF($K14="OK",$AK14+$AL14-0.1909*$G14+0.1226*$H14-7.6592*($I14*Forudsætninger!C10)/3600,"")</f>
        <v/>
      </c>
      <c r="AO14" s="18" t="str">
        <f>IF($K14="OK",$AK14+$AL14-0.1909*$G14+0.1226*$H14-7.6592*($I14*Forudsætninger!D10)/3600,"")</f>
        <v/>
      </c>
      <c r="AP14" s="18" t="str">
        <f>IF($K14="OK",$AK14+$AL14-0.1909*$G14+0.1226*$H14-7.6592*($I14*Forudsætninger!E10)/3600,"")</f>
        <v/>
      </c>
      <c r="AQ14" s="18" t="str">
        <f>IF($K14="OK",$AK14+$AL14-0.1909*$G14+0.1226*$H14-7.6592*($I14*Forudsætninger!F10)/3600,"")</f>
        <v/>
      </c>
      <c r="AR14" s="18" t="str">
        <f>IF($K14="OK",$AK14+$AL14-0.1909*$G14+0.1226*$H14-7.6592*($I14*Forudsætninger!G10)/3600,"")</f>
        <v/>
      </c>
      <c r="AS14" s="18" t="str">
        <f>IF($K14="OK",$AK14+$AL14-0.1909*$G14+0.1226*$H14-7.6592*($I14*Forudsætninger!H10)/3600,"")</f>
        <v/>
      </c>
      <c r="AT14" s="18" t="str">
        <f>IF($K14="OK",$AK14+$AL14-0.1909*$G14+0.1226*$H14-7.6592*($I14*Forudsætninger!I10)/3600,"")</f>
        <v/>
      </c>
      <c r="AU14" s="18" t="str">
        <f>IF($K14="OK",$AK14+$AL14-0.1909*$G14+0.1226*$H14-7.6592*($I14*Forudsætninger!J10)/3600,"")</f>
        <v/>
      </c>
      <c r="AV14" s="18" t="str">
        <f>IF($K14="OK",$AK14+$AL14-0.1909*$G14+0.1226*$H14-7.6592*($I14*Forudsætninger!K10)/3600,"")</f>
        <v/>
      </c>
      <c r="AW14" s="18" t="str">
        <f>IF($K14="OK",$AK14+$AL14-0.1909*$G14+0.1226*$H14-7.6592*($I14*Forudsætninger!L10)/3600,"")</f>
        <v/>
      </c>
      <c r="AX14" s="18" t="str">
        <f>IF($K14="OK",$AK14+$AL14-0.1909*$G14+0.1226*$H14-7.6592*($I14*Forudsætninger!M10)/3600,"")</f>
        <v/>
      </c>
      <c r="AY14" s="6" t="str">
        <f t="shared" si="19"/>
        <v/>
      </c>
      <c r="AZ14" s="6" t="str">
        <f t="shared" si="20"/>
        <v/>
      </c>
      <c r="BA14" s="6" t="str">
        <f t="shared" si="21"/>
        <v/>
      </c>
      <c r="BB14" s="6" t="str">
        <f t="shared" si="22"/>
        <v/>
      </c>
      <c r="BC14" s="6" t="str">
        <f t="shared" si="23"/>
        <v/>
      </c>
      <c r="BD14" s="6" t="str">
        <f t="shared" si="24"/>
        <v/>
      </c>
      <c r="BE14" s="6" t="str">
        <f t="shared" si="25"/>
        <v/>
      </c>
      <c r="BF14" s="6" t="str">
        <f t="shared" si="26"/>
        <v/>
      </c>
      <c r="BG14" s="6" t="str">
        <f t="shared" si="27"/>
        <v/>
      </c>
      <c r="BH14" s="6" t="str">
        <f t="shared" si="28"/>
        <v/>
      </c>
      <c r="BI14" s="6" t="str">
        <f t="shared" si="29"/>
        <v/>
      </c>
      <c r="BJ14" s="6" t="str">
        <f t="shared" si="30"/>
        <v/>
      </c>
      <c r="BK14" s="6" t="str">
        <f t="shared" si="31"/>
        <v/>
      </c>
      <c r="BL14" s="6" t="str">
        <f t="shared" si="32"/>
        <v/>
      </c>
      <c r="BM14" s="6" t="str">
        <f t="shared" si="33"/>
        <v/>
      </c>
      <c r="BN14" s="6" t="str">
        <f t="shared" si="34"/>
        <v/>
      </c>
      <c r="BO14" s="6" t="str">
        <f t="shared" si="35"/>
        <v/>
      </c>
      <c r="BP14" s="6" t="str">
        <f t="shared" si="36"/>
        <v/>
      </c>
      <c r="BQ14" s="6" t="str">
        <f t="shared" si="37"/>
        <v/>
      </c>
      <c r="BR14" s="6" t="str">
        <f t="shared" si="38"/>
        <v/>
      </c>
      <c r="BS14" s="6" t="str">
        <f t="shared" si="39"/>
        <v/>
      </c>
      <c r="BT14" s="6" t="str">
        <f t="shared" si="40"/>
        <v/>
      </c>
      <c r="BU14" s="6" t="str">
        <f t="shared" si="41"/>
        <v/>
      </c>
      <c r="BV14" s="6" t="str">
        <f t="shared" si="42"/>
        <v/>
      </c>
      <c r="BW14" s="6" t="str">
        <f t="shared" si="43"/>
        <v/>
      </c>
      <c r="BX14" s="6" t="str">
        <f t="shared" si="44"/>
        <v/>
      </c>
      <c r="BY14" s="6" t="str">
        <f t="shared" si="45"/>
        <v/>
      </c>
      <c r="BZ14" s="6" t="str">
        <f t="shared" si="46"/>
        <v/>
      </c>
      <c r="CA14" s="6" t="str">
        <f t="shared" si="47"/>
        <v/>
      </c>
      <c r="CB14" s="6" t="str">
        <f t="shared" si="48"/>
        <v/>
      </c>
      <c r="CC14" s="6" t="str">
        <f t="shared" si="49"/>
        <v/>
      </c>
      <c r="CD14" s="6" t="str">
        <f t="shared" si="50"/>
        <v/>
      </c>
      <c r="CE14" s="6" t="str">
        <f t="shared" si="51"/>
        <v/>
      </c>
      <c r="CF14" s="6" t="str">
        <f t="shared" si="52"/>
        <v/>
      </c>
      <c r="CG14" s="6" t="str">
        <f t="shared" si="53"/>
        <v/>
      </c>
      <c r="CH14" s="6" t="str">
        <f t="shared" si="54"/>
        <v/>
      </c>
      <c r="CI14" s="6" t="str">
        <f t="shared" si="55"/>
        <v/>
      </c>
      <c r="CJ14" s="6" t="str">
        <f t="shared" si="56"/>
        <v/>
      </c>
      <c r="CK14" s="6" t="str">
        <f t="shared" si="57"/>
        <v/>
      </c>
      <c r="CL14" s="6" t="str">
        <f t="shared" si="58"/>
        <v/>
      </c>
      <c r="CM14" s="6" t="str">
        <f t="shared" si="59"/>
        <v/>
      </c>
      <c r="CN14" s="6" t="str">
        <f t="shared" si="60"/>
        <v/>
      </c>
      <c r="CO14" s="6" t="str">
        <f t="shared" si="61"/>
        <v/>
      </c>
      <c r="CP14" s="6" t="str">
        <f t="shared" si="62"/>
        <v/>
      </c>
      <c r="CQ14" s="6" t="str">
        <f t="shared" si="63"/>
        <v/>
      </c>
      <c r="CR14" s="6" t="str">
        <f t="shared" si="64"/>
        <v/>
      </c>
      <c r="CS14" s="6" t="str">
        <f t="shared" si="65"/>
        <v/>
      </c>
      <c r="CT14" s="6" t="str">
        <f t="shared" si="66"/>
        <v/>
      </c>
      <c r="CU14" s="6" t="str">
        <f t="shared" si="67"/>
        <v/>
      </c>
      <c r="CV14" s="6" t="str">
        <f t="shared" si="68"/>
        <v/>
      </c>
      <c r="CW14" s="6" t="str">
        <f t="shared" si="69"/>
        <v/>
      </c>
      <c r="CX14" s="6" t="str">
        <f t="shared" si="70"/>
        <v/>
      </c>
      <c r="CY14" s="6" t="str">
        <f t="shared" si="71"/>
        <v/>
      </c>
      <c r="CZ14" s="6" t="str">
        <f t="shared" si="72"/>
        <v/>
      </c>
      <c r="DA14" s="6" t="str">
        <f t="shared" si="73"/>
        <v/>
      </c>
      <c r="DB14" s="6" t="str">
        <f t="shared" si="74"/>
        <v/>
      </c>
      <c r="DC14" s="6" t="str">
        <f t="shared" si="75"/>
        <v/>
      </c>
      <c r="DD14" s="6" t="str">
        <f t="shared" si="76"/>
        <v/>
      </c>
      <c r="DE14" s="6" t="str">
        <f t="shared" si="77"/>
        <v/>
      </c>
      <c r="DF14" s="6" t="str">
        <f t="shared" si="78"/>
        <v/>
      </c>
      <c r="DG14" s="6" t="str">
        <f t="shared" si="79"/>
        <v/>
      </c>
      <c r="DH14" s="6" t="str">
        <f t="shared" si="80"/>
        <v/>
      </c>
      <c r="DI14" s="6" t="str">
        <f t="shared" si="81"/>
        <v/>
      </c>
      <c r="DJ14" s="6" t="str">
        <f t="shared" si="82"/>
        <v/>
      </c>
      <c r="DK14" s="6" t="str">
        <f t="shared" si="83"/>
        <v/>
      </c>
      <c r="DL14" s="6" t="str">
        <f t="shared" si="84"/>
        <v/>
      </c>
      <c r="DM14" s="6" t="str">
        <f t="shared" si="85"/>
        <v/>
      </c>
      <c r="DN14" s="6" t="str">
        <f t="shared" si="86"/>
        <v/>
      </c>
      <c r="DO14" s="6" t="str">
        <f t="shared" si="87"/>
        <v/>
      </c>
      <c r="DP14" s="6" t="str">
        <f t="shared" si="88"/>
        <v/>
      </c>
      <c r="DQ14" s="6" t="str">
        <f t="shared" si="89"/>
        <v/>
      </c>
      <c r="DR14" s="6" t="str">
        <f t="shared" si="90"/>
        <v/>
      </c>
    </row>
    <row r="15" spans="1:122" x14ac:dyDescent="0.25">
      <c r="A15" s="9">
        <v>7</v>
      </c>
      <c r="B15" s="1"/>
      <c r="C15" s="1"/>
      <c r="D15" s="1"/>
      <c r="E15" s="1"/>
      <c r="F15" s="1"/>
      <c r="G15" s="1"/>
      <c r="H15" s="1"/>
      <c r="I15" s="1"/>
      <c r="J15" s="1"/>
      <c r="K15" s="2" t="str">
        <f t="shared" si="0"/>
        <v/>
      </c>
      <c r="L15" s="3" t="str">
        <f t="shared" si="1"/>
        <v/>
      </c>
      <c r="M15" s="4" t="str">
        <f t="shared" si="2"/>
        <v/>
      </c>
      <c r="N15" s="4" t="str">
        <f t="shared" si="3"/>
        <v/>
      </c>
      <c r="O15" s="5" t="str">
        <f t="shared" si="4"/>
        <v/>
      </c>
      <c r="P15" s="6" t="str">
        <f>IF(K15="OK",(AY15*Forudsætninger!$B$6+BE15*Forudsætninger!$C$6+BK15*Forudsætninger!$D$6+BQ15*Forudsætninger!$E$6+BW15*Forudsætninger!$F$6+CC15*Forudsætninger!$G$6+CI15*Forudsætninger!$H$6+CO15*Forudsætninger!$I$6+CU15*Forudsætninger!$J$6+DA15*Forudsætninger!$K$6+DG15*Forudsætninger!$L$6+DM15*Forudsætninger!$M$6)/SUM(Forudsætninger!$B$6:$M$6),"")</f>
        <v/>
      </c>
      <c r="Q15" s="6" t="str">
        <f>IF(K15="OK",(AZ15*Forudsætninger!$B$6+BF15*Forudsætninger!$C$6+BL15*Forudsætninger!$D$6+BR15*Forudsætninger!$E$6+BX15*Forudsætninger!$F$6+CD15*Forudsætninger!$G$6+CJ15*Forudsætninger!$H$6+CP15*Forudsætninger!$I$6+CV15*Forudsætninger!$J$6+DB15*Forudsætninger!$K$6+DH15*Forudsætninger!$L$6+DN15*Forudsætninger!$M$6)/SUM(Forudsætninger!$B$6:$M$6),"")</f>
        <v/>
      </c>
      <c r="R15" s="6" t="str">
        <f>IF(K15="OK",(BA15*Forudsætninger!$B$6+BG15*Forudsætninger!$C$6+BM15*Forudsætninger!$D$6+BS15*Forudsætninger!$E$6+BY15*Forudsætninger!$F$6+CE15*Forudsætninger!$G$6+CK15*Forudsætninger!$H$6+CQ15*Forudsætninger!$I$6+CW15*Forudsætninger!$J$6+DC15*Forudsætninger!$K$6+DI15*Forudsætninger!$L$6+DO15*Forudsætninger!$M$6)/SUM(Forudsætninger!$B$6:$M$6),"")</f>
        <v/>
      </c>
      <c r="S15" s="6" t="str">
        <f>IF(K15="OK",(BB15*Forudsætninger!$B$6+BH15*Forudsætninger!$C$6+BN15*Forudsætninger!$D$6+BT15*Forudsætninger!$E$6+BZ15*Forudsætninger!$F$6+CF15*Forudsætninger!$G$6+CL15*Forudsætninger!$H$6+CR15*Forudsætninger!$I$6+CX15*Forudsætninger!$J$6+DD15*Forudsætninger!$K$6+DJ15*Forudsætninger!$L$6+DP15*Forudsætninger!$M$6)/SUM(Forudsætninger!$B$6:$M$6),"")</f>
        <v/>
      </c>
      <c r="T15" s="6" t="str">
        <f>IF(K15="OK",(BC15*Forudsætninger!$B$6+BI15*Forudsætninger!$C$6+BO15*Forudsætninger!$D$6+BU15*Forudsætninger!$E$6+CA15*Forudsætninger!$F$6+CG15*Forudsætninger!$G$6+CM15*Forudsætninger!$H$6+CS15*Forudsætninger!$I$6+CY15*Forudsætninger!$J$6+DE15*Forudsætninger!$K$6+DK15*Forudsætninger!$L$6+DQ15*Forudsætninger!$M$6)/SUM(Forudsætninger!$B$6:$M$6),"")</f>
        <v/>
      </c>
      <c r="U15" s="6" t="str">
        <f>IF(K15="OK",(BD15*Forudsætninger!$B$6+BJ15*Forudsætninger!$C$6+BP15*Forudsætninger!$D$6+BV15*Forudsætninger!$E$6+CB15*Forudsætninger!$F$6+CH15*Forudsætninger!$G$6+CN15*Forudsætninger!$H$6+CT15*Forudsætninger!$I$6+CZ15*Forudsætninger!$J$6+DF15*Forudsætninger!$K$6+DL15*Forudsætninger!$L$6+DR15*Forudsætninger!$M$6)/SUM(Forudsætninger!$B$6:$M$6),"")</f>
        <v/>
      </c>
      <c r="V15" s="7" t="str">
        <f>IF(AND(L15="OK",K15="OK"),(P15*3+Q15*2+R15-S15-T15*2-U15*3)*J15*SUM(Forudsætninger!$B$6:$M$6),"")</f>
        <v/>
      </c>
      <c r="W15" s="49" t="str">
        <f t="shared" si="5"/>
        <v/>
      </c>
      <c r="X15" s="49" t="str">
        <f t="shared" si="6"/>
        <v/>
      </c>
      <c r="Y15" s="49" t="str">
        <f t="shared" si="7"/>
        <v/>
      </c>
      <c r="Z15" s="49" t="str">
        <f t="shared" si="8"/>
        <v/>
      </c>
      <c r="AA15" s="49" t="str">
        <f t="shared" si="9"/>
        <v/>
      </c>
      <c r="AB15" s="49" t="str">
        <f t="shared" si="10"/>
        <v/>
      </c>
      <c r="AC15" s="49" t="str">
        <f t="shared" si="11"/>
        <v/>
      </c>
      <c r="AD15" s="49" t="str">
        <f t="shared" si="12"/>
        <v/>
      </c>
      <c r="AE15" s="49" t="str">
        <f t="shared" si="13"/>
        <v/>
      </c>
      <c r="AF15" s="49" t="str">
        <f t="shared" si="14"/>
        <v/>
      </c>
      <c r="AG15" s="49" t="str">
        <f t="shared" si="15"/>
        <v/>
      </c>
      <c r="AH15" s="49" t="str">
        <f t="shared" si="16"/>
        <v/>
      </c>
      <c r="AK15" s="18">
        <f t="shared" si="17"/>
        <v>0</v>
      </c>
      <c r="AL15" s="18">
        <f t="shared" si="18"/>
        <v>0</v>
      </c>
      <c r="AM15" s="18" t="str">
        <f>IF($K15="OK",$AK15+$AL15-0.1909*$G15+0.1226*$H15-7.6592*($I15*Forudsætninger!B11)/3600,"")</f>
        <v/>
      </c>
      <c r="AN15" s="18" t="str">
        <f>IF($K15="OK",$AK15+$AL15-0.1909*$G15+0.1226*$H15-7.6592*($I15*Forudsætninger!C11)/3600,"")</f>
        <v/>
      </c>
      <c r="AO15" s="18" t="str">
        <f>IF($K15="OK",$AK15+$AL15-0.1909*$G15+0.1226*$H15-7.6592*($I15*Forudsætninger!D11)/3600,"")</f>
        <v/>
      </c>
      <c r="AP15" s="18" t="str">
        <f>IF($K15="OK",$AK15+$AL15-0.1909*$G15+0.1226*$H15-7.6592*($I15*Forudsætninger!E11)/3600,"")</f>
        <v/>
      </c>
      <c r="AQ15" s="18" t="str">
        <f>IF($K15="OK",$AK15+$AL15-0.1909*$G15+0.1226*$H15-7.6592*($I15*Forudsætninger!F11)/3600,"")</f>
        <v/>
      </c>
      <c r="AR15" s="18" t="str">
        <f>IF($K15="OK",$AK15+$AL15-0.1909*$G15+0.1226*$H15-7.6592*($I15*Forudsætninger!G11)/3600,"")</f>
        <v/>
      </c>
      <c r="AS15" s="18" t="str">
        <f>IF($K15="OK",$AK15+$AL15-0.1909*$G15+0.1226*$H15-7.6592*($I15*Forudsætninger!H11)/3600,"")</f>
        <v/>
      </c>
      <c r="AT15" s="18" t="str">
        <f>IF($K15="OK",$AK15+$AL15-0.1909*$G15+0.1226*$H15-7.6592*($I15*Forudsætninger!I11)/3600,"")</f>
        <v/>
      </c>
      <c r="AU15" s="18" t="str">
        <f>IF($K15="OK",$AK15+$AL15-0.1909*$G15+0.1226*$H15-7.6592*($I15*Forudsætninger!J11)/3600,"")</f>
        <v/>
      </c>
      <c r="AV15" s="18" t="str">
        <f>IF($K15="OK",$AK15+$AL15-0.1909*$G15+0.1226*$H15-7.6592*($I15*Forudsætninger!K11)/3600,"")</f>
        <v/>
      </c>
      <c r="AW15" s="18" t="str">
        <f>IF($K15="OK",$AK15+$AL15-0.1909*$G15+0.1226*$H15-7.6592*($I15*Forudsætninger!L11)/3600,"")</f>
        <v/>
      </c>
      <c r="AX15" s="18" t="str">
        <f>IF($K15="OK",$AK15+$AL15-0.1909*$G15+0.1226*$H15-7.6592*($I15*Forudsætninger!M11)/3600,"")</f>
        <v/>
      </c>
      <c r="AY15" s="6" t="str">
        <f t="shared" si="19"/>
        <v/>
      </c>
      <c r="AZ15" s="6" t="str">
        <f t="shared" si="20"/>
        <v/>
      </c>
      <c r="BA15" s="6" t="str">
        <f t="shared" si="21"/>
        <v/>
      </c>
      <c r="BB15" s="6" t="str">
        <f t="shared" si="22"/>
        <v/>
      </c>
      <c r="BC15" s="6" t="str">
        <f t="shared" si="23"/>
        <v/>
      </c>
      <c r="BD15" s="6" t="str">
        <f t="shared" si="24"/>
        <v/>
      </c>
      <c r="BE15" s="6" t="str">
        <f t="shared" si="25"/>
        <v/>
      </c>
      <c r="BF15" s="6" t="str">
        <f t="shared" si="26"/>
        <v/>
      </c>
      <c r="BG15" s="6" t="str">
        <f t="shared" si="27"/>
        <v/>
      </c>
      <c r="BH15" s="6" t="str">
        <f t="shared" si="28"/>
        <v/>
      </c>
      <c r="BI15" s="6" t="str">
        <f t="shared" si="29"/>
        <v/>
      </c>
      <c r="BJ15" s="6" t="str">
        <f t="shared" si="30"/>
        <v/>
      </c>
      <c r="BK15" s="6" t="str">
        <f t="shared" si="31"/>
        <v/>
      </c>
      <c r="BL15" s="6" t="str">
        <f t="shared" si="32"/>
        <v/>
      </c>
      <c r="BM15" s="6" t="str">
        <f t="shared" si="33"/>
        <v/>
      </c>
      <c r="BN15" s="6" t="str">
        <f t="shared" si="34"/>
        <v/>
      </c>
      <c r="BO15" s="6" t="str">
        <f t="shared" si="35"/>
        <v/>
      </c>
      <c r="BP15" s="6" t="str">
        <f t="shared" si="36"/>
        <v/>
      </c>
      <c r="BQ15" s="6" t="str">
        <f t="shared" si="37"/>
        <v/>
      </c>
      <c r="BR15" s="6" t="str">
        <f t="shared" si="38"/>
        <v/>
      </c>
      <c r="BS15" s="6" t="str">
        <f t="shared" si="39"/>
        <v/>
      </c>
      <c r="BT15" s="6" t="str">
        <f t="shared" si="40"/>
        <v/>
      </c>
      <c r="BU15" s="6" t="str">
        <f t="shared" si="41"/>
        <v/>
      </c>
      <c r="BV15" s="6" t="str">
        <f t="shared" si="42"/>
        <v/>
      </c>
      <c r="BW15" s="6" t="str">
        <f t="shared" si="43"/>
        <v/>
      </c>
      <c r="BX15" s="6" t="str">
        <f t="shared" si="44"/>
        <v/>
      </c>
      <c r="BY15" s="6" t="str">
        <f t="shared" si="45"/>
        <v/>
      </c>
      <c r="BZ15" s="6" t="str">
        <f t="shared" si="46"/>
        <v/>
      </c>
      <c r="CA15" s="6" t="str">
        <f t="shared" si="47"/>
        <v/>
      </c>
      <c r="CB15" s="6" t="str">
        <f t="shared" si="48"/>
        <v/>
      </c>
      <c r="CC15" s="6" t="str">
        <f t="shared" si="49"/>
        <v/>
      </c>
      <c r="CD15" s="6" t="str">
        <f t="shared" si="50"/>
        <v/>
      </c>
      <c r="CE15" s="6" t="str">
        <f t="shared" si="51"/>
        <v/>
      </c>
      <c r="CF15" s="6" t="str">
        <f t="shared" si="52"/>
        <v/>
      </c>
      <c r="CG15" s="6" t="str">
        <f t="shared" si="53"/>
        <v/>
      </c>
      <c r="CH15" s="6" t="str">
        <f t="shared" si="54"/>
        <v/>
      </c>
      <c r="CI15" s="6" t="str">
        <f t="shared" si="55"/>
        <v/>
      </c>
      <c r="CJ15" s="6" t="str">
        <f t="shared" si="56"/>
        <v/>
      </c>
      <c r="CK15" s="6" t="str">
        <f t="shared" si="57"/>
        <v/>
      </c>
      <c r="CL15" s="6" t="str">
        <f t="shared" si="58"/>
        <v/>
      </c>
      <c r="CM15" s="6" t="str">
        <f t="shared" si="59"/>
        <v/>
      </c>
      <c r="CN15" s="6" t="str">
        <f t="shared" si="60"/>
        <v/>
      </c>
      <c r="CO15" s="6" t="str">
        <f t="shared" si="61"/>
        <v/>
      </c>
      <c r="CP15" s="6" t="str">
        <f t="shared" si="62"/>
        <v/>
      </c>
      <c r="CQ15" s="6" t="str">
        <f t="shared" si="63"/>
        <v/>
      </c>
      <c r="CR15" s="6" t="str">
        <f t="shared" si="64"/>
        <v/>
      </c>
      <c r="CS15" s="6" t="str">
        <f t="shared" si="65"/>
        <v/>
      </c>
      <c r="CT15" s="6" t="str">
        <f t="shared" si="66"/>
        <v/>
      </c>
      <c r="CU15" s="6" t="str">
        <f t="shared" si="67"/>
        <v/>
      </c>
      <c r="CV15" s="6" t="str">
        <f t="shared" si="68"/>
        <v/>
      </c>
      <c r="CW15" s="6" t="str">
        <f t="shared" si="69"/>
        <v/>
      </c>
      <c r="CX15" s="6" t="str">
        <f t="shared" si="70"/>
        <v/>
      </c>
      <c r="CY15" s="6" t="str">
        <f t="shared" si="71"/>
        <v/>
      </c>
      <c r="CZ15" s="6" t="str">
        <f t="shared" si="72"/>
        <v/>
      </c>
      <c r="DA15" s="6" t="str">
        <f t="shared" si="73"/>
        <v/>
      </c>
      <c r="DB15" s="6" t="str">
        <f t="shared" si="74"/>
        <v/>
      </c>
      <c r="DC15" s="6" t="str">
        <f t="shared" si="75"/>
        <v/>
      </c>
      <c r="DD15" s="6" t="str">
        <f t="shared" si="76"/>
        <v/>
      </c>
      <c r="DE15" s="6" t="str">
        <f t="shared" si="77"/>
        <v/>
      </c>
      <c r="DF15" s="6" t="str">
        <f t="shared" si="78"/>
        <v/>
      </c>
      <c r="DG15" s="6" t="str">
        <f t="shared" si="79"/>
        <v/>
      </c>
      <c r="DH15" s="6" t="str">
        <f t="shared" si="80"/>
        <v/>
      </c>
      <c r="DI15" s="6" t="str">
        <f t="shared" si="81"/>
        <v/>
      </c>
      <c r="DJ15" s="6" t="str">
        <f t="shared" si="82"/>
        <v/>
      </c>
      <c r="DK15" s="6" t="str">
        <f t="shared" si="83"/>
        <v/>
      </c>
      <c r="DL15" s="6" t="str">
        <f t="shared" si="84"/>
        <v/>
      </c>
      <c r="DM15" s="6" t="str">
        <f t="shared" si="85"/>
        <v/>
      </c>
      <c r="DN15" s="6" t="str">
        <f t="shared" si="86"/>
        <v/>
      </c>
      <c r="DO15" s="6" t="str">
        <f t="shared" si="87"/>
        <v/>
      </c>
      <c r="DP15" s="6" t="str">
        <f t="shared" si="88"/>
        <v/>
      </c>
      <c r="DQ15" s="6" t="str">
        <f t="shared" si="89"/>
        <v/>
      </c>
      <c r="DR15" s="6" t="str">
        <f t="shared" si="90"/>
        <v/>
      </c>
    </row>
    <row r="16" spans="1:122" x14ac:dyDescent="0.25">
      <c r="A16" s="9">
        <v>8</v>
      </c>
      <c r="B16" s="1"/>
      <c r="C16" s="1"/>
      <c r="D16" s="1"/>
      <c r="E16" s="1"/>
      <c r="F16" s="1"/>
      <c r="G16" s="1"/>
      <c r="H16" s="1"/>
      <c r="I16" s="1"/>
      <c r="J16" s="1"/>
      <c r="K16" s="2" t="str">
        <f t="shared" si="0"/>
        <v/>
      </c>
      <c r="L16" s="3" t="str">
        <f t="shared" si="1"/>
        <v/>
      </c>
      <c r="M16" s="4" t="str">
        <f t="shared" si="2"/>
        <v/>
      </c>
      <c r="N16" s="4" t="str">
        <f t="shared" si="3"/>
        <v/>
      </c>
      <c r="O16" s="5" t="str">
        <f t="shared" si="4"/>
        <v/>
      </c>
      <c r="P16" s="6" t="str">
        <f>IF(K16="OK",(AY16*Forudsætninger!$B$6+BE16*Forudsætninger!$C$6+BK16*Forudsætninger!$D$6+BQ16*Forudsætninger!$E$6+BW16*Forudsætninger!$F$6+CC16*Forudsætninger!$G$6+CI16*Forudsætninger!$H$6+CO16*Forudsætninger!$I$6+CU16*Forudsætninger!$J$6+DA16*Forudsætninger!$K$6+DG16*Forudsætninger!$L$6+DM16*Forudsætninger!$M$6)/SUM(Forudsætninger!$B$6:$M$6),"")</f>
        <v/>
      </c>
      <c r="Q16" s="6" t="str">
        <f>IF(K16="OK",(AZ16*Forudsætninger!$B$6+BF16*Forudsætninger!$C$6+BL16*Forudsætninger!$D$6+BR16*Forudsætninger!$E$6+BX16*Forudsætninger!$F$6+CD16*Forudsætninger!$G$6+CJ16*Forudsætninger!$H$6+CP16*Forudsætninger!$I$6+CV16*Forudsætninger!$J$6+DB16*Forudsætninger!$K$6+DH16*Forudsætninger!$L$6+DN16*Forudsætninger!$M$6)/SUM(Forudsætninger!$B$6:$M$6),"")</f>
        <v/>
      </c>
      <c r="R16" s="6" t="str">
        <f>IF(K16="OK",(BA16*Forudsætninger!$B$6+BG16*Forudsætninger!$C$6+BM16*Forudsætninger!$D$6+BS16*Forudsætninger!$E$6+BY16*Forudsætninger!$F$6+CE16*Forudsætninger!$G$6+CK16*Forudsætninger!$H$6+CQ16*Forudsætninger!$I$6+CW16*Forudsætninger!$J$6+DC16*Forudsætninger!$K$6+DI16*Forudsætninger!$L$6+DO16*Forudsætninger!$M$6)/SUM(Forudsætninger!$B$6:$M$6),"")</f>
        <v/>
      </c>
      <c r="S16" s="6" t="str">
        <f>IF(K16="OK",(BB16*Forudsætninger!$B$6+BH16*Forudsætninger!$C$6+BN16*Forudsætninger!$D$6+BT16*Forudsætninger!$E$6+BZ16*Forudsætninger!$F$6+CF16*Forudsætninger!$G$6+CL16*Forudsætninger!$H$6+CR16*Forudsætninger!$I$6+CX16*Forudsætninger!$J$6+DD16*Forudsætninger!$K$6+DJ16*Forudsætninger!$L$6+DP16*Forudsætninger!$M$6)/SUM(Forudsætninger!$B$6:$M$6),"")</f>
        <v/>
      </c>
      <c r="T16" s="6" t="str">
        <f>IF(K16="OK",(BC16*Forudsætninger!$B$6+BI16*Forudsætninger!$C$6+BO16*Forudsætninger!$D$6+BU16*Forudsætninger!$E$6+CA16*Forudsætninger!$F$6+CG16*Forudsætninger!$G$6+CM16*Forudsætninger!$H$6+CS16*Forudsætninger!$I$6+CY16*Forudsætninger!$J$6+DE16*Forudsætninger!$K$6+DK16*Forudsætninger!$L$6+DQ16*Forudsætninger!$M$6)/SUM(Forudsætninger!$B$6:$M$6),"")</f>
        <v/>
      </c>
      <c r="U16" s="6" t="str">
        <f>IF(K16="OK",(BD16*Forudsætninger!$B$6+BJ16*Forudsætninger!$C$6+BP16*Forudsætninger!$D$6+BV16*Forudsætninger!$E$6+CB16*Forudsætninger!$F$6+CH16*Forudsætninger!$G$6+CN16*Forudsætninger!$H$6+CT16*Forudsætninger!$I$6+CZ16*Forudsætninger!$J$6+DF16*Forudsætninger!$K$6+DL16*Forudsætninger!$L$6+DR16*Forudsætninger!$M$6)/SUM(Forudsætninger!$B$6:$M$6),"")</f>
        <v/>
      </c>
      <c r="V16" s="7" t="str">
        <f>IF(AND(L16="OK",K16="OK"),(P16*3+Q16*2+R16-S16-T16*2-U16*3)*J16*SUM(Forudsætninger!$B$6:$M$6),"")</f>
        <v/>
      </c>
      <c r="W16" s="49" t="str">
        <f t="shared" si="5"/>
        <v/>
      </c>
      <c r="X16" s="49" t="str">
        <f t="shared" si="6"/>
        <v/>
      </c>
      <c r="Y16" s="49" t="str">
        <f t="shared" si="7"/>
        <v/>
      </c>
      <c r="Z16" s="49" t="str">
        <f t="shared" si="8"/>
        <v/>
      </c>
      <c r="AA16" s="49" t="str">
        <f t="shared" si="9"/>
        <v/>
      </c>
      <c r="AB16" s="49" t="str">
        <f t="shared" si="10"/>
        <v/>
      </c>
      <c r="AC16" s="49" t="str">
        <f t="shared" si="11"/>
        <v/>
      </c>
      <c r="AD16" s="49" t="str">
        <f t="shared" si="12"/>
        <v/>
      </c>
      <c r="AE16" s="49" t="str">
        <f t="shared" si="13"/>
        <v/>
      </c>
      <c r="AF16" s="49" t="str">
        <f t="shared" si="14"/>
        <v/>
      </c>
      <c r="AG16" s="49" t="str">
        <f t="shared" si="15"/>
        <v/>
      </c>
      <c r="AH16" s="49" t="str">
        <f t="shared" si="16"/>
        <v/>
      </c>
      <c r="AK16" s="18">
        <f t="shared" si="17"/>
        <v>0</v>
      </c>
      <c r="AL16" s="18">
        <f t="shared" si="18"/>
        <v>0</v>
      </c>
      <c r="AM16" s="18" t="str">
        <f>IF($K16="OK",$AK16+$AL16-0.1909*$G16+0.1226*$H16-7.6592*($I16*Forudsætninger!B12)/3600,"")</f>
        <v/>
      </c>
      <c r="AN16" s="18" t="str">
        <f>IF($K16="OK",$AK16+$AL16-0.1909*$G16+0.1226*$H16-7.6592*($I16*Forudsætninger!C12)/3600,"")</f>
        <v/>
      </c>
      <c r="AO16" s="18" t="str">
        <f>IF($K16="OK",$AK16+$AL16-0.1909*$G16+0.1226*$H16-7.6592*($I16*Forudsætninger!D12)/3600,"")</f>
        <v/>
      </c>
      <c r="AP16" s="18" t="str">
        <f>IF($K16="OK",$AK16+$AL16-0.1909*$G16+0.1226*$H16-7.6592*($I16*Forudsætninger!E12)/3600,"")</f>
        <v/>
      </c>
      <c r="AQ16" s="18" t="str">
        <f>IF($K16="OK",$AK16+$AL16-0.1909*$G16+0.1226*$H16-7.6592*($I16*Forudsætninger!F12)/3600,"")</f>
        <v/>
      </c>
      <c r="AR16" s="18" t="str">
        <f>IF($K16="OK",$AK16+$AL16-0.1909*$G16+0.1226*$H16-7.6592*($I16*Forudsætninger!G12)/3600,"")</f>
        <v/>
      </c>
      <c r="AS16" s="18" t="str">
        <f>IF($K16="OK",$AK16+$AL16-0.1909*$G16+0.1226*$H16-7.6592*($I16*Forudsætninger!H12)/3600,"")</f>
        <v/>
      </c>
      <c r="AT16" s="18" t="str">
        <f>IF($K16="OK",$AK16+$AL16-0.1909*$G16+0.1226*$H16-7.6592*($I16*Forudsætninger!I12)/3600,"")</f>
        <v/>
      </c>
      <c r="AU16" s="18" t="str">
        <f>IF($K16="OK",$AK16+$AL16-0.1909*$G16+0.1226*$H16-7.6592*($I16*Forudsætninger!J12)/3600,"")</f>
        <v/>
      </c>
      <c r="AV16" s="18" t="str">
        <f>IF($K16="OK",$AK16+$AL16-0.1909*$G16+0.1226*$H16-7.6592*($I16*Forudsætninger!K12)/3600,"")</f>
        <v/>
      </c>
      <c r="AW16" s="18" t="str">
        <f>IF($K16="OK",$AK16+$AL16-0.1909*$G16+0.1226*$H16-7.6592*($I16*Forudsætninger!L12)/3600,"")</f>
        <v/>
      </c>
      <c r="AX16" s="18" t="str">
        <f>IF($K16="OK",$AK16+$AL16-0.1909*$G16+0.1226*$H16-7.6592*($I16*Forudsætninger!M12)/3600,"")</f>
        <v/>
      </c>
      <c r="AY16" s="6" t="str">
        <f t="shared" si="19"/>
        <v/>
      </c>
      <c r="AZ16" s="6" t="str">
        <f t="shared" si="20"/>
        <v/>
      </c>
      <c r="BA16" s="6" t="str">
        <f t="shared" si="21"/>
        <v/>
      </c>
      <c r="BB16" s="6" t="str">
        <f t="shared" si="22"/>
        <v/>
      </c>
      <c r="BC16" s="6" t="str">
        <f t="shared" si="23"/>
        <v/>
      </c>
      <c r="BD16" s="6" t="str">
        <f t="shared" si="24"/>
        <v/>
      </c>
      <c r="BE16" s="6" t="str">
        <f t="shared" si="25"/>
        <v/>
      </c>
      <c r="BF16" s="6" t="str">
        <f t="shared" si="26"/>
        <v/>
      </c>
      <c r="BG16" s="6" t="str">
        <f t="shared" si="27"/>
        <v/>
      </c>
      <c r="BH16" s="6" t="str">
        <f t="shared" si="28"/>
        <v/>
      </c>
      <c r="BI16" s="6" t="str">
        <f t="shared" si="29"/>
        <v/>
      </c>
      <c r="BJ16" s="6" t="str">
        <f t="shared" si="30"/>
        <v/>
      </c>
      <c r="BK16" s="6" t="str">
        <f t="shared" si="31"/>
        <v/>
      </c>
      <c r="BL16" s="6" t="str">
        <f t="shared" si="32"/>
        <v/>
      </c>
      <c r="BM16" s="6" t="str">
        <f t="shared" si="33"/>
        <v/>
      </c>
      <c r="BN16" s="6" t="str">
        <f t="shared" si="34"/>
        <v/>
      </c>
      <c r="BO16" s="6" t="str">
        <f t="shared" si="35"/>
        <v/>
      </c>
      <c r="BP16" s="6" t="str">
        <f t="shared" si="36"/>
        <v/>
      </c>
      <c r="BQ16" s="6" t="str">
        <f t="shared" si="37"/>
        <v/>
      </c>
      <c r="BR16" s="6" t="str">
        <f t="shared" si="38"/>
        <v/>
      </c>
      <c r="BS16" s="6" t="str">
        <f t="shared" si="39"/>
        <v/>
      </c>
      <c r="BT16" s="6" t="str">
        <f t="shared" si="40"/>
        <v/>
      </c>
      <c r="BU16" s="6" t="str">
        <f t="shared" si="41"/>
        <v/>
      </c>
      <c r="BV16" s="6" t="str">
        <f t="shared" si="42"/>
        <v/>
      </c>
      <c r="BW16" s="6" t="str">
        <f t="shared" si="43"/>
        <v/>
      </c>
      <c r="BX16" s="6" t="str">
        <f t="shared" si="44"/>
        <v/>
      </c>
      <c r="BY16" s="6" t="str">
        <f t="shared" si="45"/>
        <v/>
      </c>
      <c r="BZ16" s="6" t="str">
        <f t="shared" si="46"/>
        <v/>
      </c>
      <c r="CA16" s="6" t="str">
        <f t="shared" si="47"/>
        <v/>
      </c>
      <c r="CB16" s="6" t="str">
        <f t="shared" si="48"/>
        <v/>
      </c>
      <c r="CC16" s="6" t="str">
        <f t="shared" si="49"/>
        <v/>
      </c>
      <c r="CD16" s="6" t="str">
        <f t="shared" si="50"/>
        <v/>
      </c>
      <c r="CE16" s="6" t="str">
        <f t="shared" si="51"/>
        <v/>
      </c>
      <c r="CF16" s="6" t="str">
        <f t="shared" si="52"/>
        <v/>
      </c>
      <c r="CG16" s="6" t="str">
        <f t="shared" si="53"/>
        <v/>
      </c>
      <c r="CH16" s="6" t="str">
        <f t="shared" si="54"/>
        <v/>
      </c>
      <c r="CI16" s="6" t="str">
        <f t="shared" si="55"/>
        <v/>
      </c>
      <c r="CJ16" s="6" t="str">
        <f t="shared" si="56"/>
        <v/>
      </c>
      <c r="CK16" s="6" t="str">
        <f t="shared" si="57"/>
        <v/>
      </c>
      <c r="CL16" s="6" t="str">
        <f t="shared" si="58"/>
        <v/>
      </c>
      <c r="CM16" s="6" t="str">
        <f t="shared" si="59"/>
        <v/>
      </c>
      <c r="CN16" s="6" t="str">
        <f t="shared" si="60"/>
        <v/>
      </c>
      <c r="CO16" s="6" t="str">
        <f t="shared" si="61"/>
        <v/>
      </c>
      <c r="CP16" s="6" t="str">
        <f t="shared" si="62"/>
        <v/>
      </c>
      <c r="CQ16" s="6" t="str">
        <f t="shared" si="63"/>
        <v/>
      </c>
      <c r="CR16" s="6" t="str">
        <f t="shared" si="64"/>
        <v/>
      </c>
      <c r="CS16" s="6" t="str">
        <f t="shared" si="65"/>
        <v/>
      </c>
      <c r="CT16" s="6" t="str">
        <f t="shared" si="66"/>
        <v/>
      </c>
      <c r="CU16" s="6" t="str">
        <f t="shared" si="67"/>
        <v/>
      </c>
      <c r="CV16" s="6" t="str">
        <f t="shared" si="68"/>
        <v/>
      </c>
      <c r="CW16" s="6" t="str">
        <f t="shared" si="69"/>
        <v/>
      </c>
      <c r="CX16" s="6" t="str">
        <f t="shared" si="70"/>
        <v/>
      </c>
      <c r="CY16" s="6" t="str">
        <f t="shared" si="71"/>
        <v/>
      </c>
      <c r="CZ16" s="6" t="str">
        <f t="shared" si="72"/>
        <v/>
      </c>
      <c r="DA16" s="6" t="str">
        <f t="shared" si="73"/>
        <v/>
      </c>
      <c r="DB16" s="6" t="str">
        <f t="shared" si="74"/>
        <v/>
      </c>
      <c r="DC16" s="6" t="str">
        <f t="shared" si="75"/>
        <v/>
      </c>
      <c r="DD16" s="6" t="str">
        <f t="shared" si="76"/>
        <v/>
      </c>
      <c r="DE16" s="6" t="str">
        <f t="shared" si="77"/>
        <v/>
      </c>
      <c r="DF16" s="6" t="str">
        <f t="shared" si="78"/>
        <v/>
      </c>
      <c r="DG16" s="6" t="str">
        <f t="shared" si="79"/>
        <v/>
      </c>
      <c r="DH16" s="6" t="str">
        <f t="shared" si="80"/>
        <v/>
      </c>
      <c r="DI16" s="6" t="str">
        <f t="shared" si="81"/>
        <v/>
      </c>
      <c r="DJ16" s="6" t="str">
        <f t="shared" si="82"/>
        <v/>
      </c>
      <c r="DK16" s="6" t="str">
        <f t="shared" si="83"/>
        <v/>
      </c>
      <c r="DL16" s="6" t="str">
        <f t="shared" si="84"/>
        <v/>
      </c>
      <c r="DM16" s="6" t="str">
        <f t="shared" si="85"/>
        <v/>
      </c>
      <c r="DN16" s="6" t="str">
        <f t="shared" si="86"/>
        <v/>
      </c>
      <c r="DO16" s="6" t="str">
        <f t="shared" si="87"/>
        <v/>
      </c>
      <c r="DP16" s="6" t="str">
        <f t="shared" si="88"/>
        <v/>
      </c>
      <c r="DQ16" s="6" t="str">
        <f t="shared" si="89"/>
        <v/>
      </c>
      <c r="DR16" s="6" t="str">
        <f t="shared" si="90"/>
        <v/>
      </c>
    </row>
    <row r="17" spans="1:122" x14ac:dyDescent="0.25">
      <c r="A17" s="9">
        <v>9</v>
      </c>
      <c r="B17" s="1"/>
      <c r="C17" s="1"/>
      <c r="D17" s="1"/>
      <c r="E17" s="1"/>
      <c r="F17" s="1"/>
      <c r="G17" s="1"/>
      <c r="H17" s="1"/>
      <c r="I17" s="1"/>
      <c r="J17" s="1"/>
      <c r="K17" s="2" t="str">
        <f t="shared" si="0"/>
        <v/>
      </c>
      <c r="L17" s="3" t="str">
        <f t="shared" si="1"/>
        <v/>
      </c>
      <c r="M17" s="4" t="str">
        <f t="shared" si="2"/>
        <v/>
      </c>
      <c r="N17" s="4" t="str">
        <f t="shared" si="3"/>
        <v/>
      </c>
      <c r="O17" s="5" t="str">
        <f t="shared" si="4"/>
        <v/>
      </c>
      <c r="P17" s="6" t="str">
        <f>IF(K17="OK",(AY17*Forudsætninger!$B$6+BE17*Forudsætninger!$C$6+BK17*Forudsætninger!$D$6+BQ17*Forudsætninger!$E$6+BW17*Forudsætninger!$F$6+CC17*Forudsætninger!$G$6+CI17*Forudsætninger!$H$6+CO17*Forudsætninger!$I$6+CU17*Forudsætninger!$J$6+DA17*Forudsætninger!$K$6+DG17*Forudsætninger!$L$6+DM17*Forudsætninger!$M$6)/SUM(Forudsætninger!$B$6:$M$6),"")</f>
        <v/>
      </c>
      <c r="Q17" s="6" t="str">
        <f>IF(K17="OK",(AZ17*Forudsætninger!$B$6+BF17*Forudsætninger!$C$6+BL17*Forudsætninger!$D$6+BR17*Forudsætninger!$E$6+BX17*Forudsætninger!$F$6+CD17*Forudsætninger!$G$6+CJ17*Forudsætninger!$H$6+CP17*Forudsætninger!$I$6+CV17*Forudsætninger!$J$6+DB17*Forudsætninger!$K$6+DH17*Forudsætninger!$L$6+DN17*Forudsætninger!$M$6)/SUM(Forudsætninger!$B$6:$M$6),"")</f>
        <v/>
      </c>
      <c r="R17" s="6" t="str">
        <f>IF(K17="OK",(BA17*Forudsætninger!$B$6+BG17*Forudsætninger!$C$6+BM17*Forudsætninger!$D$6+BS17*Forudsætninger!$E$6+BY17*Forudsætninger!$F$6+CE17*Forudsætninger!$G$6+CK17*Forudsætninger!$H$6+CQ17*Forudsætninger!$I$6+CW17*Forudsætninger!$J$6+DC17*Forudsætninger!$K$6+DI17*Forudsætninger!$L$6+DO17*Forudsætninger!$M$6)/SUM(Forudsætninger!$B$6:$M$6),"")</f>
        <v/>
      </c>
      <c r="S17" s="6" t="str">
        <f>IF(K17="OK",(BB17*Forudsætninger!$B$6+BH17*Forudsætninger!$C$6+BN17*Forudsætninger!$D$6+BT17*Forudsætninger!$E$6+BZ17*Forudsætninger!$F$6+CF17*Forudsætninger!$G$6+CL17*Forudsætninger!$H$6+CR17*Forudsætninger!$I$6+CX17*Forudsætninger!$J$6+DD17*Forudsætninger!$K$6+DJ17*Forudsætninger!$L$6+DP17*Forudsætninger!$M$6)/SUM(Forudsætninger!$B$6:$M$6),"")</f>
        <v/>
      </c>
      <c r="T17" s="6" t="str">
        <f>IF(K17="OK",(BC17*Forudsætninger!$B$6+BI17*Forudsætninger!$C$6+BO17*Forudsætninger!$D$6+BU17*Forudsætninger!$E$6+CA17*Forudsætninger!$F$6+CG17*Forudsætninger!$G$6+CM17*Forudsætninger!$H$6+CS17*Forudsætninger!$I$6+CY17*Forudsætninger!$J$6+DE17*Forudsætninger!$K$6+DK17*Forudsætninger!$L$6+DQ17*Forudsætninger!$M$6)/SUM(Forudsætninger!$B$6:$M$6),"")</f>
        <v/>
      </c>
      <c r="U17" s="6" t="str">
        <f>IF(K17="OK",(BD17*Forudsætninger!$B$6+BJ17*Forudsætninger!$C$6+BP17*Forudsætninger!$D$6+BV17*Forudsætninger!$E$6+CB17*Forudsætninger!$F$6+CH17*Forudsætninger!$G$6+CN17*Forudsætninger!$H$6+CT17*Forudsætninger!$I$6+CZ17*Forudsætninger!$J$6+DF17*Forudsætninger!$K$6+DL17*Forudsætninger!$L$6+DR17*Forudsætninger!$M$6)/SUM(Forudsætninger!$B$6:$M$6),"")</f>
        <v/>
      </c>
      <c r="V17" s="7" t="str">
        <f>IF(AND(L17="OK",K17="OK"),(P17*3+Q17*2+R17-S17-T17*2-U17*3)*J17*SUM(Forudsætninger!$B$6:$M$6),"")</f>
        <v/>
      </c>
      <c r="W17" s="49" t="str">
        <f t="shared" si="5"/>
        <v/>
      </c>
      <c r="X17" s="49" t="str">
        <f t="shared" si="6"/>
        <v/>
      </c>
      <c r="Y17" s="49" t="str">
        <f t="shared" si="7"/>
        <v/>
      </c>
      <c r="Z17" s="49" t="str">
        <f t="shared" si="8"/>
        <v/>
      </c>
      <c r="AA17" s="49" t="str">
        <f t="shared" si="9"/>
        <v/>
      </c>
      <c r="AB17" s="49" t="str">
        <f t="shared" si="10"/>
        <v/>
      </c>
      <c r="AC17" s="49" t="str">
        <f t="shared" si="11"/>
        <v/>
      </c>
      <c r="AD17" s="49" t="str">
        <f t="shared" si="12"/>
        <v/>
      </c>
      <c r="AE17" s="49" t="str">
        <f t="shared" si="13"/>
        <v/>
      </c>
      <c r="AF17" s="49" t="str">
        <f t="shared" si="14"/>
        <v/>
      </c>
      <c r="AG17" s="49" t="str">
        <f t="shared" si="15"/>
        <v/>
      </c>
      <c r="AH17" s="49" t="str">
        <f t="shared" si="16"/>
        <v/>
      </c>
      <c r="AK17" s="18">
        <f t="shared" si="17"/>
        <v>0</v>
      </c>
      <c r="AL17" s="18">
        <f t="shared" si="18"/>
        <v>0</v>
      </c>
      <c r="AM17" s="18" t="str">
        <f>IF($K17="OK",$AK17+$AL17-0.1909*$G17+0.1226*$H17-7.6592*($I17*Forudsætninger!B13)/3600,"")</f>
        <v/>
      </c>
      <c r="AN17" s="18" t="str">
        <f>IF($K17="OK",$AK17+$AL17-0.1909*$G17+0.1226*$H17-7.6592*($I17*Forudsætninger!C13)/3600,"")</f>
        <v/>
      </c>
      <c r="AO17" s="18" t="str">
        <f>IF($K17="OK",$AK17+$AL17-0.1909*$G17+0.1226*$H17-7.6592*($I17*Forudsætninger!D13)/3600,"")</f>
        <v/>
      </c>
      <c r="AP17" s="18" t="str">
        <f>IF($K17="OK",$AK17+$AL17-0.1909*$G17+0.1226*$H17-7.6592*($I17*Forudsætninger!E13)/3600,"")</f>
        <v/>
      </c>
      <c r="AQ17" s="18" t="str">
        <f>IF($K17="OK",$AK17+$AL17-0.1909*$G17+0.1226*$H17-7.6592*($I17*Forudsætninger!F13)/3600,"")</f>
        <v/>
      </c>
      <c r="AR17" s="18" t="str">
        <f>IF($K17="OK",$AK17+$AL17-0.1909*$G17+0.1226*$H17-7.6592*($I17*Forudsætninger!G13)/3600,"")</f>
        <v/>
      </c>
      <c r="AS17" s="18" t="str">
        <f>IF($K17="OK",$AK17+$AL17-0.1909*$G17+0.1226*$H17-7.6592*($I17*Forudsætninger!H13)/3600,"")</f>
        <v/>
      </c>
      <c r="AT17" s="18" t="str">
        <f>IF($K17="OK",$AK17+$AL17-0.1909*$G17+0.1226*$H17-7.6592*($I17*Forudsætninger!I13)/3600,"")</f>
        <v/>
      </c>
      <c r="AU17" s="18" t="str">
        <f>IF($K17="OK",$AK17+$AL17-0.1909*$G17+0.1226*$H17-7.6592*($I17*Forudsætninger!J13)/3600,"")</f>
        <v/>
      </c>
      <c r="AV17" s="18" t="str">
        <f>IF($K17="OK",$AK17+$AL17-0.1909*$G17+0.1226*$H17-7.6592*($I17*Forudsætninger!K13)/3600,"")</f>
        <v/>
      </c>
      <c r="AW17" s="18" t="str">
        <f>IF($K17="OK",$AK17+$AL17-0.1909*$G17+0.1226*$H17-7.6592*($I17*Forudsætninger!L13)/3600,"")</f>
        <v/>
      </c>
      <c r="AX17" s="18" t="str">
        <f>IF($K17="OK",$AK17+$AL17-0.1909*$G17+0.1226*$H17-7.6592*($I17*Forudsætninger!M13)/3600,"")</f>
        <v/>
      </c>
      <c r="AY17" s="6" t="str">
        <f t="shared" si="19"/>
        <v/>
      </c>
      <c r="AZ17" s="6" t="str">
        <f t="shared" si="20"/>
        <v/>
      </c>
      <c r="BA17" s="6" t="str">
        <f t="shared" si="21"/>
        <v/>
      </c>
      <c r="BB17" s="6" t="str">
        <f t="shared" si="22"/>
        <v/>
      </c>
      <c r="BC17" s="6" t="str">
        <f t="shared" si="23"/>
        <v/>
      </c>
      <c r="BD17" s="6" t="str">
        <f t="shared" si="24"/>
        <v/>
      </c>
      <c r="BE17" s="6" t="str">
        <f t="shared" si="25"/>
        <v/>
      </c>
      <c r="BF17" s="6" t="str">
        <f t="shared" si="26"/>
        <v/>
      </c>
      <c r="BG17" s="6" t="str">
        <f t="shared" si="27"/>
        <v/>
      </c>
      <c r="BH17" s="6" t="str">
        <f t="shared" si="28"/>
        <v/>
      </c>
      <c r="BI17" s="6" t="str">
        <f t="shared" si="29"/>
        <v/>
      </c>
      <c r="BJ17" s="6" t="str">
        <f t="shared" si="30"/>
        <v/>
      </c>
      <c r="BK17" s="6" t="str">
        <f t="shared" si="31"/>
        <v/>
      </c>
      <c r="BL17" s="6" t="str">
        <f t="shared" si="32"/>
        <v/>
      </c>
      <c r="BM17" s="6" t="str">
        <f t="shared" si="33"/>
        <v/>
      </c>
      <c r="BN17" s="6" t="str">
        <f t="shared" si="34"/>
        <v/>
      </c>
      <c r="BO17" s="6" t="str">
        <f t="shared" si="35"/>
        <v/>
      </c>
      <c r="BP17" s="6" t="str">
        <f t="shared" si="36"/>
        <v/>
      </c>
      <c r="BQ17" s="6" t="str">
        <f t="shared" si="37"/>
        <v/>
      </c>
      <c r="BR17" s="6" t="str">
        <f t="shared" si="38"/>
        <v/>
      </c>
      <c r="BS17" s="6" t="str">
        <f t="shared" si="39"/>
        <v/>
      </c>
      <c r="BT17" s="6" t="str">
        <f t="shared" si="40"/>
        <v/>
      </c>
      <c r="BU17" s="6" t="str">
        <f t="shared" si="41"/>
        <v/>
      </c>
      <c r="BV17" s="6" t="str">
        <f t="shared" si="42"/>
        <v/>
      </c>
      <c r="BW17" s="6" t="str">
        <f t="shared" si="43"/>
        <v/>
      </c>
      <c r="BX17" s="6" t="str">
        <f t="shared" si="44"/>
        <v/>
      </c>
      <c r="BY17" s="6" t="str">
        <f t="shared" si="45"/>
        <v/>
      </c>
      <c r="BZ17" s="6" t="str">
        <f t="shared" si="46"/>
        <v/>
      </c>
      <c r="CA17" s="6" t="str">
        <f t="shared" si="47"/>
        <v/>
      </c>
      <c r="CB17" s="6" t="str">
        <f t="shared" si="48"/>
        <v/>
      </c>
      <c r="CC17" s="6" t="str">
        <f t="shared" si="49"/>
        <v/>
      </c>
      <c r="CD17" s="6" t="str">
        <f t="shared" si="50"/>
        <v/>
      </c>
      <c r="CE17" s="6" t="str">
        <f t="shared" si="51"/>
        <v/>
      </c>
      <c r="CF17" s="6" t="str">
        <f t="shared" si="52"/>
        <v/>
      </c>
      <c r="CG17" s="6" t="str">
        <f t="shared" si="53"/>
        <v/>
      </c>
      <c r="CH17" s="6" t="str">
        <f t="shared" si="54"/>
        <v/>
      </c>
      <c r="CI17" s="6" t="str">
        <f t="shared" si="55"/>
        <v/>
      </c>
      <c r="CJ17" s="6" t="str">
        <f t="shared" si="56"/>
        <v/>
      </c>
      <c r="CK17" s="6" t="str">
        <f t="shared" si="57"/>
        <v/>
      </c>
      <c r="CL17" s="6" t="str">
        <f t="shared" si="58"/>
        <v/>
      </c>
      <c r="CM17" s="6" t="str">
        <f t="shared" si="59"/>
        <v/>
      </c>
      <c r="CN17" s="6" t="str">
        <f t="shared" si="60"/>
        <v/>
      </c>
      <c r="CO17" s="6" t="str">
        <f t="shared" si="61"/>
        <v/>
      </c>
      <c r="CP17" s="6" t="str">
        <f t="shared" si="62"/>
        <v/>
      </c>
      <c r="CQ17" s="6" t="str">
        <f t="shared" si="63"/>
        <v/>
      </c>
      <c r="CR17" s="6" t="str">
        <f t="shared" si="64"/>
        <v/>
      </c>
      <c r="CS17" s="6" t="str">
        <f t="shared" si="65"/>
        <v/>
      </c>
      <c r="CT17" s="6" t="str">
        <f t="shared" si="66"/>
        <v/>
      </c>
      <c r="CU17" s="6" t="str">
        <f t="shared" si="67"/>
        <v/>
      </c>
      <c r="CV17" s="6" t="str">
        <f t="shared" si="68"/>
        <v/>
      </c>
      <c r="CW17" s="6" t="str">
        <f t="shared" si="69"/>
        <v/>
      </c>
      <c r="CX17" s="6" t="str">
        <f t="shared" si="70"/>
        <v/>
      </c>
      <c r="CY17" s="6" t="str">
        <f t="shared" si="71"/>
        <v/>
      </c>
      <c r="CZ17" s="6" t="str">
        <f t="shared" si="72"/>
        <v/>
      </c>
      <c r="DA17" s="6" t="str">
        <f t="shared" si="73"/>
        <v/>
      </c>
      <c r="DB17" s="6" t="str">
        <f t="shared" si="74"/>
        <v/>
      </c>
      <c r="DC17" s="6" t="str">
        <f t="shared" si="75"/>
        <v/>
      </c>
      <c r="DD17" s="6" t="str">
        <f t="shared" si="76"/>
        <v/>
      </c>
      <c r="DE17" s="6" t="str">
        <f t="shared" si="77"/>
        <v/>
      </c>
      <c r="DF17" s="6" t="str">
        <f t="shared" si="78"/>
        <v/>
      </c>
      <c r="DG17" s="6" t="str">
        <f t="shared" si="79"/>
        <v/>
      </c>
      <c r="DH17" s="6" t="str">
        <f t="shared" si="80"/>
        <v/>
      </c>
      <c r="DI17" s="6" t="str">
        <f t="shared" si="81"/>
        <v/>
      </c>
      <c r="DJ17" s="6" t="str">
        <f t="shared" si="82"/>
        <v/>
      </c>
      <c r="DK17" s="6" t="str">
        <f t="shared" si="83"/>
        <v/>
      </c>
      <c r="DL17" s="6" t="str">
        <f t="shared" si="84"/>
        <v/>
      </c>
      <c r="DM17" s="6" t="str">
        <f t="shared" si="85"/>
        <v/>
      </c>
      <c r="DN17" s="6" t="str">
        <f t="shared" si="86"/>
        <v/>
      </c>
      <c r="DO17" s="6" t="str">
        <f t="shared" si="87"/>
        <v/>
      </c>
      <c r="DP17" s="6" t="str">
        <f t="shared" si="88"/>
        <v/>
      </c>
      <c r="DQ17" s="6" t="str">
        <f t="shared" si="89"/>
        <v/>
      </c>
      <c r="DR17" s="6" t="str">
        <f t="shared" si="90"/>
        <v/>
      </c>
    </row>
    <row r="18" spans="1:122" x14ac:dyDescent="0.25">
      <c r="A18" s="9">
        <v>10</v>
      </c>
      <c r="B18" s="1"/>
      <c r="C18" s="1"/>
      <c r="D18" s="1"/>
      <c r="E18" s="1"/>
      <c r="F18" s="1"/>
      <c r="G18" s="1"/>
      <c r="H18" s="1"/>
      <c r="I18" s="1"/>
      <c r="J18" s="1"/>
      <c r="K18" s="2" t="str">
        <f t="shared" si="0"/>
        <v/>
      </c>
      <c r="L18" s="3" t="str">
        <f t="shared" si="1"/>
        <v/>
      </c>
      <c r="M18" s="4" t="str">
        <f t="shared" si="2"/>
        <v/>
      </c>
      <c r="N18" s="4" t="str">
        <f t="shared" si="3"/>
        <v/>
      </c>
      <c r="O18" s="5" t="str">
        <f t="shared" si="4"/>
        <v/>
      </c>
      <c r="P18" s="6" t="str">
        <f>IF(K18="OK",(AY18*Forudsætninger!$B$6+BE18*Forudsætninger!$C$6+BK18*Forudsætninger!$D$6+BQ18*Forudsætninger!$E$6+BW18*Forudsætninger!$F$6+CC18*Forudsætninger!$G$6+CI18*Forudsætninger!$H$6+CO18*Forudsætninger!$I$6+CU18*Forudsætninger!$J$6+DA18*Forudsætninger!$K$6+DG18*Forudsætninger!$L$6+DM18*Forudsætninger!$M$6)/SUM(Forudsætninger!$B$6:$M$6),"")</f>
        <v/>
      </c>
      <c r="Q18" s="6" t="str">
        <f>IF(K18="OK",(AZ18*Forudsætninger!$B$6+BF18*Forudsætninger!$C$6+BL18*Forudsætninger!$D$6+BR18*Forudsætninger!$E$6+BX18*Forudsætninger!$F$6+CD18*Forudsætninger!$G$6+CJ18*Forudsætninger!$H$6+CP18*Forudsætninger!$I$6+CV18*Forudsætninger!$J$6+DB18*Forudsætninger!$K$6+DH18*Forudsætninger!$L$6+DN18*Forudsætninger!$M$6)/SUM(Forudsætninger!$B$6:$M$6),"")</f>
        <v/>
      </c>
      <c r="R18" s="6" t="str">
        <f>IF(K18="OK",(BA18*Forudsætninger!$B$6+BG18*Forudsætninger!$C$6+BM18*Forudsætninger!$D$6+BS18*Forudsætninger!$E$6+BY18*Forudsætninger!$F$6+CE18*Forudsætninger!$G$6+CK18*Forudsætninger!$H$6+CQ18*Forudsætninger!$I$6+CW18*Forudsætninger!$J$6+DC18*Forudsætninger!$K$6+DI18*Forudsætninger!$L$6+DO18*Forudsætninger!$M$6)/SUM(Forudsætninger!$B$6:$M$6),"")</f>
        <v/>
      </c>
      <c r="S18" s="6" t="str">
        <f>IF(K18="OK",(BB18*Forudsætninger!$B$6+BH18*Forudsætninger!$C$6+BN18*Forudsætninger!$D$6+BT18*Forudsætninger!$E$6+BZ18*Forudsætninger!$F$6+CF18*Forudsætninger!$G$6+CL18*Forudsætninger!$H$6+CR18*Forudsætninger!$I$6+CX18*Forudsætninger!$J$6+DD18*Forudsætninger!$K$6+DJ18*Forudsætninger!$L$6+DP18*Forudsætninger!$M$6)/SUM(Forudsætninger!$B$6:$M$6),"")</f>
        <v/>
      </c>
      <c r="T18" s="6" t="str">
        <f>IF(K18="OK",(BC18*Forudsætninger!$B$6+BI18*Forudsætninger!$C$6+BO18*Forudsætninger!$D$6+BU18*Forudsætninger!$E$6+CA18*Forudsætninger!$F$6+CG18*Forudsætninger!$G$6+CM18*Forudsætninger!$H$6+CS18*Forudsætninger!$I$6+CY18*Forudsætninger!$J$6+DE18*Forudsætninger!$K$6+DK18*Forudsætninger!$L$6+DQ18*Forudsætninger!$M$6)/SUM(Forudsætninger!$B$6:$M$6),"")</f>
        <v/>
      </c>
      <c r="U18" s="6" t="str">
        <f>IF(K18="OK",(BD18*Forudsætninger!$B$6+BJ18*Forudsætninger!$C$6+BP18*Forudsætninger!$D$6+BV18*Forudsætninger!$E$6+CB18*Forudsætninger!$F$6+CH18*Forudsætninger!$G$6+CN18*Forudsætninger!$H$6+CT18*Forudsætninger!$I$6+CZ18*Forudsætninger!$J$6+DF18*Forudsætninger!$K$6+DL18*Forudsætninger!$L$6+DR18*Forudsætninger!$M$6)/SUM(Forudsætninger!$B$6:$M$6),"")</f>
        <v/>
      </c>
      <c r="V18" s="7" t="str">
        <f>IF(AND(L18="OK",K18="OK"),(P18*3+Q18*2+R18-S18-T18*2-U18*3)*J18*SUM(Forudsætninger!$B$6:$M$6),"")</f>
        <v/>
      </c>
      <c r="W18" s="49" t="str">
        <f t="shared" si="5"/>
        <v/>
      </c>
      <c r="X18" s="49" t="str">
        <f t="shared" si="6"/>
        <v/>
      </c>
      <c r="Y18" s="49" t="str">
        <f t="shared" si="7"/>
        <v/>
      </c>
      <c r="Z18" s="49" t="str">
        <f t="shared" si="8"/>
        <v/>
      </c>
      <c r="AA18" s="49" t="str">
        <f t="shared" si="9"/>
        <v/>
      </c>
      <c r="AB18" s="49" t="str">
        <f t="shared" si="10"/>
        <v/>
      </c>
      <c r="AC18" s="49" t="str">
        <f t="shared" si="11"/>
        <v/>
      </c>
      <c r="AD18" s="49" t="str">
        <f t="shared" si="12"/>
        <v/>
      </c>
      <c r="AE18" s="49" t="str">
        <f t="shared" si="13"/>
        <v/>
      </c>
      <c r="AF18" s="49" t="str">
        <f t="shared" si="14"/>
        <v/>
      </c>
      <c r="AG18" s="49" t="str">
        <f t="shared" si="15"/>
        <v/>
      </c>
      <c r="AH18" s="49" t="str">
        <f t="shared" si="16"/>
        <v/>
      </c>
      <c r="AK18" s="18">
        <f t="shared" si="17"/>
        <v>0</v>
      </c>
      <c r="AL18" s="18">
        <f t="shared" si="18"/>
        <v>0</v>
      </c>
      <c r="AM18" s="18" t="str">
        <f>IF($K18="OK",$AK18+$AL18-0.1909*$G18+0.1226*$H18-7.6592*($I18*Forudsætninger!B14)/3600,"")</f>
        <v/>
      </c>
      <c r="AN18" s="18" t="str">
        <f>IF($K18="OK",$AK18+$AL18-0.1909*$G18+0.1226*$H18-7.6592*($I18*Forudsætninger!C14)/3600,"")</f>
        <v/>
      </c>
      <c r="AO18" s="18" t="str">
        <f>IF($K18="OK",$AK18+$AL18-0.1909*$G18+0.1226*$H18-7.6592*($I18*Forudsætninger!D14)/3600,"")</f>
        <v/>
      </c>
      <c r="AP18" s="18" t="str">
        <f>IF($K18="OK",$AK18+$AL18-0.1909*$G18+0.1226*$H18-7.6592*($I18*Forudsætninger!E14)/3600,"")</f>
        <v/>
      </c>
      <c r="AQ18" s="18" t="str">
        <f>IF($K18="OK",$AK18+$AL18-0.1909*$G18+0.1226*$H18-7.6592*($I18*Forudsætninger!F14)/3600,"")</f>
        <v/>
      </c>
      <c r="AR18" s="18" t="str">
        <f>IF($K18="OK",$AK18+$AL18-0.1909*$G18+0.1226*$H18-7.6592*($I18*Forudsætninger!G14)/3600,"")</f>
        <v/>
      </c>
      <c r="AS18" s="18" t="str">
        <f>IF($K18="OK",$AK18+$AL18-0.1909*$G18+0.1226*$H18-7.6592*($I18*Forudsætninger!H14)/3600,"")</f>
        <v/>
      </c>
      <c r="AT18" s="18" t="str">
        <f>IF($K18="OK",$AK18+$AL18-0.1909*$G18+0.1226*$H18-7.6592*($I18*Forudsætninger!I14)/3600,"")</f>
        <v/>
      </c>
      <c r="AU18" s="18" t="str">
        <f>IF($K18="OK",$AK18+$AL18-0.1909*$G18+0.1226*$H18-7.6592*($I18*Forudsætninger!J14)/3600,"")</f>
        <v/>
      </c>
      <c r="AV18" s="18" t="str">
        <f>IF($K18="OK",$AK18+$AL18-0.1909*$G18+0.1226*$H18-7.6592*($I18*Forudsætninger!K14)/3600,"")</f>
        <v/>
      </c>
      <c r="AW18" s="18" t="str">
        <f>IF($K18="OK",$AK18+$AL18-0.1909*$G18+0.1226*$H18-7.6592*($I18*Forudsætninger!L14)/3600,"")</f>
        <v/>
      </c>
      <c r="AX18" s="18" t="str">
        <f>IF($K18="OK",$AK18+$AL18-0.1909*$G18+0.1226*$H18-7.6592*($I18*Forudsætninger!M14)/3600,"")</f>
        <v/>
      </c>
      <c r="AY18" s="6" t="str">
        <f t="shared" si="19"/>
        <v/>
      </c>
      <c r="AZ18" s="6" t="str">
        <f t="shared" si="20"/>
        <v/>
      </c>
      <c r="BA18" s="6" t="str">
        <f t="shared" si="21"/>
        <v/>
      </c>
      <c r="BB18" s="6" t="str">
        <f t="shared" si="22"/>
        <v/>
      </c>
      <c r="BC18" s="6" t="str">
        <f t="shared" si="23"/>
        <v/>
      </c>
      <c r="BD18" s="6" t="str">
        <f t="shared" si="24"/>
        <v/>
      </c>
      <c r="BE18" s="6" t="str">
        <f t="shared" si="25"/>
        <v/>
      </c>
      <c r="BF18" s="6" t="str">
        <f t="shared" si="26"/>
        <v/>
      </c>
      <c r="BG18" s="6" t="str">
        <f t="shared" si="27"/>
        <v/>
      </c>
      <c r="BH18" s="6" t="str">
        <f t="shared" si="28"/>
        <v/>
      </c>
      <c r="BI18" s="6" t="str">
        <f t="shared" si="29"/>
        <v/>
      </c>
      <c r="BJ18" s="6" t="str">
        <f t="shared" si="30"/>
        <v/>
      </c>
      <c r="BK18" s="6" t="str">
        <f t="shared" si="31"/>
        <v/>
      </c>
      <c r="BL18" s="6" t="str">
        <f t="shared" si="32"/>
        <v/>
      </c>
      <c r="BM18" s="6" t="str">
        <f t="shared" si="33"/>
        <v/>
      </c>
      <c r="BN18" s="6" t="str">
        <f t="shared" si="34"/>
        <v/>
      </c>
      <c r="BO18" s="6" t="str">
        <f t="shared" si="35"/>
        <v/>
      </c>
      <c r="BP18" s="6" t="str">
        <f t="shared" si="36"/>
        <v/>
      </c>
      <c r="BQ18" s="6" t="str">
        <f t="shared" si="37"/>
        <v/>
      </c>
      <c r="BR18" s="6" t="str">
        <f t="shared" si="38"/>
        <v/>
      </c>
      <c r="BS18" s="6" t="str">
        <f t="shared" si="39"/>
        <v/>
      </c>
      <c r="BT18" s="6" t="str">
        <f t="shared" si="40"/>
        <v/>
      </c>
      <c r="BU18" s="6" t="str">
        <f t="shared" si="41"/>
        <v/>
      </c>
      <c r="BV18" s="6" t="str">
        <f t="shared" si="42"/>
        <v/>
      </c>
      <c r="BW18" s="6" t="str">
        <f t="shared" si="43"/>
        <v/>
      </c>
      <c r="BX18" s="6" t="str">
        <f t="shared" si="44"/>
        <v/>
      </c>
      <c r="BY18" s="6" t="str">
        <f t="shared" si="45"/>
        <v/>
      </c>
      <c r="BZ18" s="6" t="str">
        <f t="shared" si="46"/>
        <v/>
      </c>
      <c r="CA18" s="6" t="str">
        <f t="shared" si="47"/>
        <v/>
      </c>
      <c r="CB18" s="6" t="str">
        <f t="shared" si="48"/>
        <v/>
      </c>
      <c r="CC18" s="6" t="str">
        <f t="shared" si="49"/>
        <v/>
      </c>
      <c r="CD18" s="6" t="str">
        <f t="shared" si="50"/>
        <v/>
      </c>
      <c r="CE18" s="6" t="str">
        <f t="shared" si="51"/>
        <v/>
      </c>
      <c r="CF18" s="6" t="str">
        <f t="shared" si="52"/>
        <v/>
      </c>
      <c r="CG18" s="6" t="str">
        <f t="shared" si="53"/>
        <v/>
      </c>
      <c r="CH18" s="6" t="str">
        <f t="shared" si="54"/>
        <v/>
      </c>
      <c r="CI18" s="6" t="str">
        <f t="shared" si="55"/>
        <v/>
      </c>
      <c r="CJ18" s="6" t="str">
        <f t="shared" si="56"/>
        <v/>
      </c>
      <c r="CK18" s="6" t="str">
        <f t="shared" si="57"/>
        <v/>
      </c>
      <c r="CL18" s="6" t="str">
        <f t="shared" si="58"/>
        <v/>
      </c>
      <c r="CM18" s="6" t="str">
        <f t="shared" si="59"/>
        <v/>
      </c>
      <c r="CN18" s="6" t="str">
        <f t="shared" si="60"/>
        <v/>
      </c>
      <c r="CO18" s="6" t="str">
        <f t="shared" si="61"/>
        <v/>
      </c>
      <c r="CP18" s="6" t="str">
        <f t="shared" si="62"/>
        <v/>
      </c>
      <c r="CQ18" s="6" t="str">
        <f t="shared" si="63"/>
        <v/>
      </c>
      <c r="CR18" s="6" t="str">
        <f t="shared" si="64"/>
        <v/>
      </c>
      <c r="CS18" s="6" t="str">
        <f t="shared" si="65"/>
        <v/>
      </c>
      <c r="CT18" s="6" t="str">
        <f t="shared" si="66"/>
        <v/>
      </c>
      <c r="CU18" s="6" t="str">
        <f t="shared" si="67"/>
        <v/>
      </c>
      <c r="CV18" s="6" t="str">
        <f t="shared" si="68"/>
        <v/>
      </c>
      <c r="CW18" s="6" t="str">
        <f t="shared" si="69"/>
        <v/>
      </c>
      <c r="CX18" s="6" t="str">
        <f t="shared" si="70"/>
        <v/>
      </c>
      <c r="CY18" s="6" t="str">
        <f t="shared" si="71"/>
        <v/>
      </c>
      <c r="CZ18" s="6" t="str">
        <f t="shared" si="72"/>
        <v/>
      </c>
      <c r="DA18" s="6" t="str">
        <f t="shared" si="73"/>
        <v/>
      </c>
      <c r="DB18" s="6" t="str">
        <f t="shared" si="74"/>
        <v/>
      </c>
      <c r="DC18" s="6" t="str">
        <f t="shared" si="75"/>
        <v/>
      </c>
      <c r="DD18" s="6" t="str">
        <f t="shared" si="76"/>
        <v/>
      </c>
      <c r="DE18" s="6" t="str">
        <f t="shared" si="77"/>
        <v/>
      </c>
      <c r="DF18" s="6" t="str">
        <f t="shared" si="78"/>
        <v/>
      </c>
      <c r="DG18" s="6" t="str">
        <f t="shared" si="79"/>
        <v/>
      </c>
      <c r="DH18" s="6" t="str">
        <f t="shared" si="80"/>
        <v/>
      </c>
      <c r="DI18" s="6" t="str">
        <f t="shared" si="81"/>
        <v/>
      </c>
      <c r="DJ18" s="6" t="str">
        <f t="shared" si="82"/>
        <v/>
      </c>
      <c r="DK18" s="6" t="str">
        <f t="shared" si="83"/>
        <v/>
      </c>
      <c r="DL18" s="6" t="str">
        <f t="shared" si="84"/>
        <v/>
      </c>
      <c r="DM18" s="6" t="str">
        <f t="shared" si="85"/>
        <v/>
      </c>
      <c r="DN18" s="6" t="str">
        <f t="shared" si="86"/>
        <v/>
      </c>
      <c r="DO18" s="6" t="str">
        <f t="shared" si="87"/>
        <v/>
      </c>
      <c r="DP18" s="6" t="str">
        <f t="shared" si="88"/>
        <v/>
      </c>
      <c r="DQ18" s="6" t="str">
        <f t="shared" si="89"/>
        <v/>
      </c>
      <c r="DR18" s="6" t="str">
        <f t="shared" si="90"/>
        <v/>
      </c>
    </row>
    <row r="19" spans="1:122" x14ac:dyDescent="0.25">
      <c r="A19" s="9">
        <v>11</v>
      </c>
      <c r="B19" s="1"/>
      <c r="C19" s="1"/>
      <c r="D19" s="1"/>
      <c r="E19" s="1"/>
      <c r="F19" s="1"/>
      <c r="G19" s="1"/>
      <c r="H19" s="1"/>
      <c r="I19" s="1"/>
      <c r="J19" s="1"/>
      <c r="K19" s="2" t="str">
        <f t="shared" si="0"/>
        <v/>
      </c>
      <c r="L19" s="3" t="str">
        <f t="shared" si="1"/>
        <v/>
      </c>
      <c r="M19" s="4" t="str">
        <f t="shared" si="2"/>
        <v/>
      </c>
      <c r="N19" s="4" t="str">
        <f t="shared" si="3"/>
        <v/>
      </c>
      <c r="O19" s="5" t="str">
        <f t="shared" si="4"/>
        <v/>
      </c>
      <c r="P19" s="6" t="str">
        <f>IF(K19="OK",(AY19*Forudsætninger!$B$6+BE19*Forudsætninger!$C$6+BK19*Forudsætninger!$D$6+BQ19*Forudsætninger!$E$6+BW19*Forudsætninger!$F$6+CC19*Forudsætninger!$G$6+CI19*Forudsætninger!$H$6+CO19*Forudsætninger!$I$6+CU19*Forudsætninger!$J$6+DA19*Forudsætninger!$K$6+DG19*Forudsætninger!$L$6+DM19*Forudsætninger!$M$6)/SUM(Forudsætninger!$B$6:$M$6),"")</f>
        <v/>
      </c>
      <c r="Q19" s="6" t="str">
        <f>IF(K19="OK",(AZ19*Forudsætninger!$B$6+BF19*Forudsætninger!$C$6+BL19*Forudsætninger!$D$6+BR19*Forudsætninger!$E$6+BX19*Forudsætninger!$F$6+CD19*Forudsætninger!$G$6+CJ19*Forudsætninger!$H$6+CP19*Forudsætninger!$I$6+CV19*Forudsætninger!$J$6+DB19*Forudsætninger!$K$6+DH19*Forudsætninger!$L$6+DN19*Forudsætninger!$M$6)/SUM(Forudsætninger!$B$6:$M$6),"")</f>
        <v/>
      </c>
      <c r="R19" s="6" t="str">
        <f>IF(K19="OK",(BA19*Forudsætninger!$B$6+BG19*Forudsætninger!$C$6+BM19*Forudsætninger!$D$6+BS19*Forudsætninger!$E$6+BY19*Forudsætninger!$F$6+CE19*Forudsætninger!$G$6+CK19*Forudsætninger!$H$6+CQ19*Forudsætninger!$I$6+CW19*Forudsætninger!$J$6+DC19*Forudsætninger!$K$6+DI19*Forudsætninger!$L$6+DO19*Forudsætninger!$M$6)/SUM(Forudsætninger!$B$6:$M$6),"")</f>
        <v/>
      </c>
      <c r="S19" s="6" t="str">
        <f>IF(K19="OK",(BB19*Forudsætninger!$B$6+BH19*Forudsætninger!$C$6+BN19*Forudsætninger!$D$6+BT19*Forudsætninger!$E$6+BZ19*Forudsætninger!$F$6+CF19*Forudsætninger!$G$6+CL19*Forudsætninger!$H$6+CR19*Forudsætninger!$I$6+CX19*Forudsætninger!$J$6+DD19*Forudsætninger!$K$6+DJ19*Forudsætninger!$L$6+DP19*Forudsætninger!$M$6)/SUM(Forudsætninger!$B$6:$M$6),"")</f>
        <v/>
      </c>
      <c r="T19" s="6" t="str">
        <f>IF(K19="OK",(BC19*Forudsætninger!$B$6+BI19*Forudsætninger!$C$6+BO19*Forudsætninger!$D$6+BU19*Forudsætninger!$E$6+CA19*Forudsætninger!$F$6+CG19*Forudsætninger!$G$6+CM19*Forudsætninger!$H$6+CS19*Forudsætninger!$I$6+CY19*Forudsætninger!$J$6+DE19*Forudsætninger!$K$6+DK19*Forudsætninger!$L$6+DQ19*Forudsætninger!$M$6)/SUM(Forudsætninger!$B$6:$M$6),"")</f>
        <v/>
      </c>
      <c r="U19" s="6" t="str">
        <f>IF(K19="OK",(BD19*Forudsætninger!$B$6+BJ19*Forudsætninger!$C$6+BP19*Forudsætninger!$D$6+BV19*Forudsætninger!$E$6+CB19*Forudsætninger!$F$6+CH19*Forudsætninger!$G$6+CN19*Forudsætninger!$H$6+CT19*Forudsætninger!$I$6+CZ19*Forudsætninger!$J$6+DF19*Forudsætninger!$K$6+DL19*Forudsætninger!$L$6+DR19*Forudsætninger!$M$6)/SUM(Forudsætninger!$B$6:$M$6),"")</f>
        <v/>
      </c>
      <c r="V19" s="7" t="str">
        <f>IF(AND(L19="OK",K19="OK"),(P19*3+Q19*2+R19-S19-T19*2-U19*3)*J19*SUM(Forudsætninger!$B$6:$M$6),"")</f>
        <v/>
      </c>
      <c r="W19" s="49" t="str">
        <f t="shared" si="5"/>
        <v/>
      </c>
      <c r="X19" s="49" t="str">
        <f t="shared" si="6"/>
        <v/>
      </c>
      <c r="Y19" s="49" t="str">
        <f t="shared" si="7"/>
        <v/>
      </c>
      <c r="Z19" s="49" t="str">
        <f t="shared" si="8"/>
        <v/>
      </c>
      <c r="AA19" s="49" t="str">
        <f t="shared" si="9"/>
        <v/>
      </c>
      <c r="AB19" s="49" t="str">
        <f t="shared" si="10"/>
        <v/>
      </c>
      <c r="AC19" s="49" t="str">
        <f t="shared" si="11"/>
        <v/>
      </c>
      <c r="AD19" s="49" t="str">
        <f t="shared" si="12"/>
        <v/>
      </c>
      <c r="AE19" s="49" t="str">
        <f t="shared" si="13"/>
        <v/>
      </c>
      <c r="AF19" s="49" t="str">
        <f t="shared" si="14"/>
        <v/>
      </c>
      <c r="AG19" s="49" t="str">
        <f t="shared" si="15"/>
        <v/>
      </c>
      <c r="AH19" s="49" t="str">
        <f t="shared" si="16"/>
        <v/>
      </c>
      <c r="AK19" s="18">
        <f t="shared" si="17"/>
        <v>0</v>
      </c>
      <c r="AL19" s="18">
        <f t="shared" si="18"/>
        <v>0</v>
      </c>
      <c r="AM19" s="18" t="str">
        <f>IF($K19="OK",$AK19+$AL19-0.1909*$G19+0.1226*$H19-7.6592*($I19*Forudsætninger!B15)/3600,"")</f>
        <v/>
      </c>
      <c r="AN19" s="18" t="str">
        <f>IF($K19="OK",$AK19+$AL19-0.1909*$G19+0.1226*$H19-7.6592*($I19*Forudsætninger!C15)/3600,"")</f>
        <v/>
      </c>
      <c r="AO19" s="18" t="str">
        <f>IF($K19="OK",$AK19+$AL19-0.1909*$G19+0.1226*$H19-7.6592*($I19*Forudsætninger!D15)/3600,"")</f>
        <v/>
      </c>
      <c r="AP19" s="18" t="str">
        <f>IF($K19="OK",$AK19+$AL19-0.1909*$G19+0.1226*$H19-7.6592*($I19*Forudsætninger!E15)/3600,"")</f>
        <v/>
      </c>
      <c r="AQ19" s="18" t="str">
        <f>IF($K19="OK",$AK19+$AL19-0.1909*$G19+0.1226*$H19-7.6592*($I19*Forudsætninger!F15)/3600,"")</f>
        <v/>
      </c>
      <c r="AR19" s="18" t="str">
        <f>IF($K19="OK",$AK19+$AL19-0.1909*$G19+0.1226*$H19-7.6592*($I19*Forudsætninger!G15)/3600,"")</f>
        <v/>
      </c>
      <c r="AS19" s="18" t="str">
        <f>IF($K19="OK",$AK19+$AL19-0.1909*$G19+0.1226*$H19-7.6592*($I19*Forudsætninger!H15)/3600,"")</f>
        <v/>
      </c>
      <c r="AT19" s="18" t="str">
        <f>IF($K19="OK",$AK19+$AL19-0.1909*$G19+0.1226*$H19-7.6592*($I19*Forudsætninger!I15)/3600,"")</f>
        <v/>
      </c>
      <c r="AU19" s="18" t="str">
        <f>IF($K19="OK",$AK19+$AL19-0.1909*$G19+0.1226*$H19-7.6592*($I19*Forudsætninger!J15)/3600,"")</f>
        <v/>
      </c>
      <c r="AV19" s="18" t="str">
        <f>IF($K19="OK",$AK19+$AL19-0.1909*$G19+0.1226*$H19-7.6592*($I19*Forudsætninger!K15)/3600,"")</f>
        <v/>
      </c>
      <c r="AW19" s="18" t="str">
        <f>IF($K19="OK",$AK19+$AL19-0.1909*$G19+0.1226*$H19-7.6592*($I19*Forudsætninger!L15)/3600,"")</f>
        <v/>
      </c>
      <c r="AX19" s="18" t="str">
        <f>IF($K19="OK",$AK19+$AL19-0.1909*$G19+0.1226*$H19-7.6592*($I19*Forudsætninger!M15)/3600,"")</f>
        <v/>
      </c>
      <c r="AY19" s="6" t="str">
        <f t="shared" si="19"/>
        <v/>
      </c>
      <c r="AZ19" s="6" t="str">
        <f t="shared" si="20"/>
        <v/>
      </c>
      <c r="BA19" s="6" t="str">
        <f t="shared" si="21"/>
        <v/>
      </c>
      <c r="BB19" s="6" t="str">
        <f t="shared" si="22"/>
        <v/>
      </c>
      <c r="BC19" s="6" t="str">
        <f t="shared" si="23"/>
        <v/>
      </c>
      <c r="BD19" s="6" t="str">
        <f t="shared" si="24"/>
        <v/>
      </c>
      <c r="BE19" s="6" t="str">
        <f t="shared" si="25"/>
        <v/>
      </c>
      <c r="BF19" s="6" t="str">
        <f t="shared" si="26"/>
        <v/>
      </c>
      <c r="BG19" s="6" t="str">
        <f t="shared" si="27"/>
        <v/>
      </c>
      <c r="BH19" s="6" t="str">
        <f t="shared" si="28"/>
        <v/>
      </c>
      <c r="BI19" s="6" t="str">
        <f t="shared" si="29"/>
        <v/>
      </c>
      <c r="BJ19" s="6" t="str">
        <f t="shared" si="30"/>
        <v/>
      </c>
      <c r="BK19" s="6" t="str">
        <f t="shared" si="31"/>
        <v/>
      </c>
      <c r="BL19" s="6" t="str">
        <f t="shared" si="32"/>
        <v/>
      </c>
      <c r="BM19" s="6" t="str">
        <f t="shared" si="33"/>
        <v/>
      </c>
      <c r="BN19" s="6" t="str">
        <f t="shared" si="34"/>
        <v/>
      </c>
      <c r="BO19" s="6" t="str">
        <f t="shared" si="35"/>
        <v/>
      </c>
      <c r="BP19" s="6" t="str">
        <f t="shared" si="36"/>
        <v/>
      </c>
      <c r="BQ19" s="6" t="str">
        <f t="shared" si="37"/>
        <v/>
      </c>
      <c r="BR19" s="6" t="str">
        <f t="shared" si="38"/>
        <v/>
      </c>
      <c r="BS19" s="6" t="str">
        <f t="shared" si="39"/>
        <v/>
      </c>
      <c r="BT19" s="6" t="str">
        <f t="shared" si="40"/>
        <v/>
      </c>
      <c r="BU19" s="6" t="str">
        <f t="shared" si="41"/>
        <v/>
      </c>
      <c r="BV19" s="6" t="str">
        <f t="shared" si="42"/>
        <v/>
      </c>
      <c r="BW19" s="6" t="str">
        <f t="shared" si="43"/>
        <v/>
      </c>
      <c r="BX19" s="6" t="str">
        <f t="shared" si="44"/>
        <v/>
      </c>
      <c r="BY19" s="6" t="str">
        <f t="shared" si="45"/>
        <v/>
      </c>
      <c r="BZ19" s="6" t="str">
        <f t="shared" si="46"/>
        <v/>
      </c>
      <c r="CA19" s="6" t="str">
        <f t="shared" si="47"/>
        <v/>
      </c>
      <c r="CB19" s="6" t="str">
        <f t="shared" si="48"/>
        <v/>
      </c>
      <c r="CC19" s="6" t="str">
        <f t="shared" si="49"/>
        <v/>
      </c>
      <c r="CD19" s="6" t="str">
        <f t="shared" si="50"/>
        <v/>
      </c>
      <c r="CE19" s="6" t="str">
        <f t="shared" si="51"/>
        <v/>
      </c>
      <c r="CF19" s="6" t="str">
        <f t="shared" si="52"/>
        <v/>
      </c>
      <c r="CG19" s="6" t="str">
        <f t="shared" si="53"/>
        <v/>
      </c>
      <c r="CH19" s="6" t="str">
        <f t="shared" si="54"/>
        <v/>
      </c>
      <c r="CI19" s="6" t="str">
        <f t="shared" si="55"/>
        <v/>
      </c>
      <c r="CJ19" s="6" t="str">
        <f t="shared" si="56"/>
        <v/>
      </c>
      <c r="CK19" s="6" t="str">
        <f t="shared" si="57"/>
        <v/>
      </c>
      <c r="CL19" s="6" t="str">
        <f t="shared" si="58"/>
        <v/>
      </c>
      <c r="CM19" s="6" t="str">
        <f t="shared" si="59"/>
        <v/>
      </c>
      <c r="CN19" s="6" t="str">
        <f t="shared" si="60"/>
        <v/>
      </c>
      <c r="CO19" s="6" t="str">
        <f t="shared" si="61"/>
        <v/>
      </c>
      <c r="CP19" s="6" t="str">
        <f t="shared" si="62"/>
        <v/>
      </c>
      <c r="CQ19" s="6" t="str">
        <f t="shared" si="63"/>
        <v/>
      </c>
      <c r="CR19" s="6" t="str">
        <f t="shared" si="64"/>
        <v/>
      </c>
      <c r="CS19" s="6" t="str">
        <f t="shared" si="65"/>
        <v/>
      </c>
      <c r="CT19" s="6" t="str">
        <f t="shared" si="66"/>
        <v/>
      </c>
      <c r="CU19" s="6" t="str">
        <f t="shared" si="67"/>
        <v/>
      </c>
      <c r="CV19" s="6" t="str">
        <f t="shared" si="68"/>
        <v/>
      </c>
      <c r="CW19" s="6" t="str">
        <f t="shared" si="69"/>
        <v/>
      </c>
      <c r="CX19" s="6" t="str">
        <f t="shared" si="70"/>
        <v/>
      </c>
      <c r="CY19" s="6" t="str">
        <f t="shared" si="71"/>
        <v/>
      </c>
      <c r="CZ19" s="6" t="str">
        <f t="shared" si="72"/>
        <v/>
      </c>
      <c r="DA19" s="6" t="str">
        <f t="shared" si="73"/>
        <v/>
      </c>
      <c r="DB19" s="6" t="str">
        <f t="shared" si="74"/>
        <v/>
      </c>
      <c r="DC19" s="6" t="str">
        <f t="shared" si="75"/>
        <v/>
      </c>
      <c r="DD19" s="6" t="str">
        <f t="shared" si="76"/>
        <v/>
      </c>
      <c r="DE19" s="6" t="str">
        <f t="shared" si="77"/>
        <v/>
      </c>
      <c r="DF19" s="6" t="str">
        <f t="shared" si="78"/>
        <v/>
      </c>
      <c r="DG19" s="6" t="str">
        <f t="shared" si="79"/>
        <v/>
      </c>
      <c r="DH19" s="6" t="str">
        <f t="shared" si="80"/>
        <v/>
      </c>
      <c r="DI19" s="6" t="str">
        <f t="shared" si="81"/>
        <v/>
      </c>
      <c r="DJ19" s="6" t="str">
        <f t="shared" si="82"/>
        <v/>
      </c>
      <c r="DK19" s="6" t="str">
        <f t="shared" si="83"/>
        <v/>
      </c>
      <c r="DL19" s="6" t="str">
        <f t="shared" si="84"/>
        <v/>
      </c>
      <c r="DM19" s="6" t="str">
        <f t="shared" si="85"/>
        <v/>
      </c>
      <c r="DN19" s="6" t="str">
        <f t="shared" si="86"/>
        <v/>
      </c>
      <c r="DO19" s="6" t="str">
        <f t="shared" si="87"/>
        <v/>
      </c>
      <c r="DP19" s="6" t="str">
        <f t="shared" si="88"/>
        <v/>
      </c>
      <c r="DQ19" s="6" t="str">
        <f t="shared" si="89"/>
        <v/>
      </c>
      <c r="DR19" s="6" t="str">
        <f t="shared" si="90"/>
        <v/>
      </c>
    </row>
    <row r="20" spans="1:122" x14ac:dyDescent="0.25">
      <c r="A20" s="9">
        <v>12</v>
      </c>
      <c r="B20" s="1"/>
      <c r="C20" s="1"/>
      <c r="D20" s="1"/>
      <c r="E20" s="1"/>
      <c r="F20" s="1"/>
      <c r="G20" s="1"/>
      <c r="H20" s="1"/>
      <c r="I20" s="1"/>
      <c r="J20" s="1"/>
      <c r="K20" s="2" t="str">
        <f t="shared" si="0"/>
        <v/>
      </c>
      <c r="L20" s="3" t="str">
        <f t="shared" si="1"/>
        <v/>
      </c>
      <c r="M20" s="4" t="str">
        <f t="shared" si="2"/>
        <v/>
      </c>
      <c r="N20" s="4" t="str">
        <f t="shared" si="3"/>
        <v/>
      </c>
      <c r="O20" s="5" t="str">
        <f t="shared" si="4"/>
        <v/>
      </c>
      <c r="P20" s="6" t="str">
        <f>IF(K20="OK",(AY20*Forudsætninger!$B$6+BE20*Forudsætninger!$C$6+BK20*Forudsætninger!$D$6+BQ20*Forudsætninger!$E$6+BW20*Forudsætninger!$F$6+CC20*Forudsætninger!$G$6+CI20*Forudsætninger!$H$6+CO20*Forudsætninger!$I$6+CU20*Forudsætninger!$J$6+DA20*Forudsætninger!$K$6+DG20*Forudsætninger!$L$6+DM20*Forudsætninger!$M$6)/SUM(Forudsætninger!$B$6:$M$6),"")</f>
        <v/>
      </c>
      <c r="Q20" s="6" t="str">
        <f>IF(K20="OK",(AZ20*Forudsætninger!$B$6+BF20*Forudsætninger!$C$6+BL20*Forudsætninger!$D$6+BR20*Forudsætninger!$E$6+BX20*Forudsætninger!$F$6+CD20*Forudsætninger!$G$6+CJ20*Forudsætninger!$H$6+CP20*Forudsætninger!$I$6+CV20*Forudsætninger!$J$6+DB20*Forudsætninger!$K$6+DH20*Forudsætninger!$L$6+DN20*Forudsætninger!$M$6)/SUM(Forudsætninger!$B$6:$M$6),"")</f>
        <v/>
      </c>
      <c r="R20" s="6" t="str">
        <f>IF(K20="OK",(BA20*Forudsætninger!$B$6+BG20*Forudsætninger!$C$6+BM20*Forudsætninger!$D$6+BS20*Forudsætninger!$E$6+BY20*Forudsætninger!$F$6+CE20*Forudsætninger!$G$6+CK20*Forudsætninger!$H$6+CQ20*Forudsætninger!$I$6+CW20*Forudsætninger!$J$6+DC20*Forudsætninger!$K$6+DI20*Forudsætninger!$L$6+DO20*Forudsætninger!$M$6)/SUM(Forudsætninger!$B$6:$M$6),"")</f>
        <v/>
      </c>
      <c r="S20" s="6" t="str">
        <f>IF(K20="OK",(BB20*Forudsætninger!$B$6+BH20*Forudsætninger!$C$6+BN20*Forudsætninger!$D$6+BT20*Forudsætninger!$E$6+BZ20*Forudsætninger!$F$6+CF20*Forudsætninger!$G$6+CL20*Forudsætninger!$H$6+CR20*Forudsætninger!$I$6+CX20*Forudsætninger!$J$6+DD20*Forudsætninger!$K$6+DJ20*Forudsætninger!$L$6+DP20*Forudsætninger!$M$6)/SUM(Forudsætninger!$B$6:$M$6),"")</f>
        <v/>
      </c>
      <c r="T20" s="6" t="str">
        <f>IF(K20="OK",(BC20*Forudsætninger!$B$6+BI20*Forudsætninger!$C$6+BO20*Forudsætninger!$D$6+BU20*Forudsætninger!$E$6+CA20*Forudsætninger!$F$6+CG20*Forudsætninger!$G$6+CM20*Forudsætninger!$H$6+CS20*Forudsætninger!$I$6+CY20*Forudsætninger!$J$6+DE20*Forudsætninger!$K$6+DK20*Forudsætninger!$L$6+DQ20*Forudsætninger!$M$6)/SUM(Forudsætninger!$B$6:$M$6),"")</f>
        <v/>
      </c>
      <c r="U20" s="6" t="str">
        <f>IF(K20="OK",(BD20*Forudsætninger!$B$6+BJ20*Forudsætninger!$C$6+BP20*Forudsætninger!$D$6+BV20*Forudsætninger!$E$6+CB20*Forudsætninger!$F$6+CH20*Forudsætninger!$G$6+CN20*Forudsætninger!$H$6+CT20*Forudsætninger!$I$6+CZ20*Forudsætninger!$J$6+DF20*Forudsætninger!$K$6+DL20*Forudsætninger!$L$6+DR20*Forudsætninger!$M$6)/SUM(Forudsætninger!$B$6:$M$6),"")</f>
        <v/>
      </c>
      <c r="V20" s="7" t="str">
        <f>IF(AND(L20="OK",K20="OK"),(P20*3+Q20*2+R20-S20-T20*2-U20*3)*J20*SUM(Forudsætninger!$B$6:$M$6),"")</f>
        <v/>
      </c>
      <c r="W20" s="49" t="str">
        <f t="shared" si="5"/>
        <v/>
      </c>
      <c r="X20" s="49" t="str">
        <f t="shared" si="6"/>
        <v/>
      </c>
      <c r="Y20" s="49" t="str">
        <f t="shared" si="7"/>
        <v/>
      </c>
      <c r="Z20" s="49" t="str">
        <f t="shared" si="8"/>
        <v/>
      </c>
      <c r="AA20" s="49" t="str">
        <f t="shared" si="9"/>
        <v/>
      </c>
      <c r="AB20" s="49" t="str">
        <f t="shared" si="10"/>
        <v/>
      </c>
      <c r="AC20" s="49" t="str">
        <f t="shared" si="11"/>
        <v/>
      </c>
      <c r="AD20" s="49" t="str">
        <f t="shared" si="12"/>
        <v/>
      </c>
      <c r="AE20" s="49" t="str">
        <f t="shared" si="13"/>
        <v/>
      </c>
      <c r="AF20" s="49" t="str">
        <f t="shared" si="14"/>
        <v/>
      </c>
      <c r="AG20" s="49" t="str">
        <f t="shared" si="15"/>
        <v/>
      </c>
      <c r="AH20" s="49" t="str">
        <f t="shared" si="16"/>
        <v/>
      </c>
      <c r="AK20" s="18">
        <f t="shared" si="17"/>
        <v>0</v>
      </c>
      <c r="AL20" s="18">
        <f t="shared" si="18"/>
        <v>0</v>
      </c>
      <c r="AM20" s="18" t="str">
        <f>IF($K20="OK",$AK20+$AL20-0.1909*$G20+0.1226*$H20-7.6592*($I20*Forudsætninger!B16)/3600,"")</f>
        <v/>
      </c>
      <c r="AN20" s="18" t="str">
        <f>IF($K20="OK",$AK20+$AL20-0.1909*$G20+0.1226*$H20-7.6592*($I20*Forudsætninger!C16)/3600,"")</f>
        <v/>
      </c>
      <c r="AO20" s="18" t="str">
        <f>IF($K20="OK",$AK20+$AL20-0.1909*$G20+0.1226*$H20-7.6592*($I20*Forudsætninger!D16)/3600,"")</f>
        <v/>
      </c>
      <c r="AP20" s="18" t="str">
        <f>IF($K20="OK",$AK20+$AL20-0.1909*$G20+0.1226*$H20-7.6592*($I20*Forudsætninger!E16)/3600,"")</f>
        <v/>
      </c>
      <c r="AQ20" s="18" t="str">
        <f>IF($K20="OK",$AK20+$AL20-0.1909*$G20+0.1226*$H20-7.6592*($I20*Forudsætninger!F16)/3600,"")</f>
        <v/>
      </c>
      <c r="AR20" s="18" t="str">
        <f>IF($K20="OK",$AK20+$AL20-0.1909*$G20+0.1226*$H20-7.6592*($I20*Forudsætninger!G16)/3600,"")</f>
        <v/>
      </c>
      <c r="AS20" s="18" t="str">
        <f>IF($K20="OK",$AK20+$AL20-0.1909*$G20+0.1226*$H20-7.6592*($I20*Forudsætninger!H16)/3600,"")</f>
        <v/>
      </c>
      <c r="AT20" s="18" t="str">
        <f>IF($K20="OK",$AK20+$AL20-0.1909*$G20+0.1226*$H20-7.6592*($I20*Forudsætninger!I16)/3600,"")</f>
        <v/>
      </c>
      <c r="AU20" s="18" t="str">
        <f>IF($K20="OK",$AK20+$AL20-0.1909*$G20+0.1226*$H20-7.6592*($I20*Forudsætninger!J16)/3600,"")</f>
        <v/>
      </c>
      <c r="AV20" s="18" t="str">
        <f>IF($K20="OK",$AK20+$AL20-0.1909*$G20+0.1226*$H20-7.6592*($I20*Forudsætninger!K16)/3600,"")</f>
        <v/>
      </c>
      <c r="AW20" s="18" t="str">
        <f>IF($K20="OK",$AK20+$AL20-0.1909*$G20+0.1226*$H20-7.6592*($I20*Forudsætninger!L16)/3600,"")</f>
        <v/>
      </c>
      <c r="AX20" s="18" t="str">
        <f>IF($K20="OK",$AK20+$AL20-0.1909*$G20+0.1226*$H20-7.6592*($I20*Forudsætninger!M16)/3600,"")</f>
        <v/>
      </c>
      <c r="AY20" s="6" t="str">
        <f t="shared" si="19"/>
        <v/>
      </c>
      <c r="AZ20" s="6" t="str">
        <f t="shared" si="20"/>
        <v/>
      </c>
      <c r="BA20" s="6" t="str">
        <f t="shared" si="21"/>
        <v/>
      </c>
      <c r="BB20" s="6" t="str">
        <f t="shared" si="22"/>
        <v/>
      </c>
      <c r="BC20" s="6" t="str">
        <f t="shared" si="23"/>
        <v/>
      </c>
      <c r="BD20" s="6" t="str">
        <f t="shared" si="24"/>
        <v/>
      </c>
      <c r="BE20" s="6" t="str">
        <f t="shared" si="25"/>
        <v/>
      </c>
      <c r="BF20" s="6" t="str">
        <f t="shared" si="26"/>
        <v/>
      </c>
      <c r="BG20" s="6" t="str">
        <f t="shared" si="27"/>
        <v/>
      </c>
      <c r="BH20" s="6" t="str">
        <f t="shared" si="28"/>
        <v/>
      </c>
      <c r="BI20" s="6" t="str">
        <f t="shared" si="29"/>
        <v/>
      </c>
      <c r="BJ20" s="6" t="str">
        <f t="shared" si="30"/>
        <v/>
      </c>
      <c r="BK20" s="6" t="str">
        <f t="shared" si="31"/>
        <v/>
      </c>
      <c r="BL20" s="6" t="str">
        <f t="shared" si="32"/>
        <v/>
      </c>
      <c r="BM20" s="6" t="str">
        <f t="shared" si="33"/>
        <v/>
      </c>
      <c r="BN20" s="6" t="str">
        <f t="shared" si="34"/>
        <v/>
      </c>
      <c r="BO20" s="6" t="str">
        <f t="shared" si="35"/>
        <v/>
      </c>
      <c r="BP20" s="6" t="str">
        <f t="shared" si="36"/>
        <v/>
      </c>
      <c r="BQ20" s="6" t="str">
        <f t="shared" si="37"/>
        <v/>
      </c>
      <c r="BR20" s="6" t="str">
        <f t="shared" si="38"/>
        <v/>
      </c>
      <c r="BS20" s="6" t="str">
        <f t="shared" si="39"/>
        <v/>
      </c>
      <c r="BT20" s="6" t="str">
        <f t="shared" si="40"/>
        <v/>
      </c>
      <c r="BU20" s="6" t="str">
        <f t="shared" si="41"/>
        <v/>
      </c>
      <c r="BV20" s="6" t="str">
        <f t="shared" si="42"/>
        <v/>
      </c>
      <c r="BW20" s="6" t="str">
        <f t="shared" si="43"/>
        <v/>
      </c>
      <c r="BX20" s="6" t="str">
        <f t="shared" si="44"/>
        <v/>
      </c>
      <c r="BY20" s="6" t="str">
        <f t="shared" si="45"/>
        <v/>
      </c>
      <c r="BZ20" s="6" t="str">
        <f t="shared" si="46"/>
        <v/>
      </c>
      <c r="CA20" s="6" t="str">
        <f t="shared" si="47"/>
        <v/>
      </c>
      <c r="CB20" s="6" t="str">
        <f t="shared" si="48"/>
        <v/>
      </c>
      <c r="CC20" s="6" t="str">
        <f t="shared" si="49"/>
        <v/>
      </c>
      <c r="CD20" s="6" t="str">
        <f t="shared" si="50"/>
        <v/>
      </c>
      <c r="CE20" s="6" t="str">
        <f t="shared" si="51"/>
        <v/>
      </c>
      <c r="CF20" s="6" t="str">
        <f t="shared" si="52"/>
        <v/>
      </c>
      <c r="CG20" s="6" t="str">
        <f t="shared" si="53"/>
        <v/>
      </c>
      <c r="CH20" s="6" t="str">
        <f t="shared" si="54"/>
        <v/>
      </c>
      <c r="CI20" s="6" t="str">
        <f t="shared" si="55"/>
        <v/>
      </c>
      <c r="CJ20" s="6" t="str">
        <f t="shared" si="56"/>
        <v/>
      </c>
      <c r="CK20" s="6" t="str">
        <f t="shared" si="57"/>
        <v/>
      </c>
      <c r="CL20" s="6" t="str">
        <f t="shared" si="58"/>
        <v/>
      </c>
      <c r="CM20" s="6" t="str">
        <f t="shared" si="59"/>
        <v/>
      </c>
      <c r="CN20" s="6" t="str">
        <f t="shared" si="60"/>
        <v/>
      </c>
      <c r="CO20" s="6" t="str">
        <f t="shared" si="61"/>
        <v/>
      </c>
      <c r="CP20" s="6" t="str">
        <f t="shared" si="62"/>
        <v/>
      </c>
      <c r="CQ20" s="6" t="str">
        <f t="shared" si="63"/>
        <v/>
      </c>
      <c r="CR20" s="6" t="str">
        <f t="shared" si="64"/>
        <v/>
      </c>
      <c r="CS20" s="6" t="str">
        <f t="shared" si="65"/>
        <v/>
      </c>
      <c r="CT20" s="6" t="str">
        <f t="shared" si="66"/>
        <v/>
      </c>
      <c r="CU20" s="6" t="str">
        <f t="shared" si="67"/>
        <v/>
      </c>
      <c r="CV20" s="6" t="str">
        <f t="shared" si="68"/>
        <v/>
      </c>
      <c r="CW20" s="6" t="str">
        <f t="shared" si="69"/>
        <v/>
      </c>
      <c r="CX20" s="6" t="str">
        <f t="shared" si="70"/>
        <v/>
      </c>
      <c r="CY20" s="6" t="str">
        <f t="shared" si="71"/>
        <v/>
      </c>
      <c r="CZ20" s="6" t="str">
        <f t="shared" si="72"/>
        <v/>
      </c>
      <c r="DA20" s="6" t="str">
        <f t="shared" si="73"/>
        <v/>
      </c>
      <c r="DB20" s="6" t="str">
        <f t="shared" si="74"/>
        <v/>
      </c>
      <c r="DC20" s="6" t="str">
        <f t="shared" si="75"/>
        <v/>
      </c>
      <c r="DD20" s="6" t="str">
        <f t="shared" si="76"/>
        <v/>
      </c>
      <c r="DE20" s="6" t="str">
        <f t="shared" si="77"/>
        <v/>
      </c>
      <c r="DF20" s="6" t="str">
        <f t="shared" si="78"/>
        <v/>
      </c>
      <c r="DG20" s="6" t="str">
        <f t="shared" si="79"/>
        <v/>
      </c>
      <c r="DH20" s="6" t="str">
        <f t="shared" si="80"/>
        <v/>
      </c>
      <c r="DI20" s="6" t="str">
        <f t="shared" si="81"/>
        <v/>
      </c>
      <c r="DJ20" s="6" t="str">
        <f t="shared" si="82"/>
        <v/>
      </c>
      <c r="DK20" s="6" t="str">
        <f t="shared" si="83"/>
        <v/>
      </c>
      <c r="DL20" s="6" t="str">
        <f t="shared" si="84"/>
        <v/>
      </c>
      <c r="DM20" s="6" t="str">
        <f t="shared" si="85"/>
        <v/>
      </c>
      <c r="DN20" s="6" t="str">
        <f t="shared" si="86"/>
        <v/>
      </c>
      <c r="DO20" s="6" t="str">
        <f t="shared" si="87"/>
        <v/>
      </c>
      <c r="DP20" s="6" t="str">
        <f t="shared" si="88"/>
        <v/>
      </c>
      <c r="DQ20" s="6" t="str">
        <f t="shared" si="89"/>
        <v/>
      </c>
      <c r="DR20" s="6" t="str">
        <f t="shared" si="90"/>
        <v/>
      </c>
    </row>
    <row r="21" spans="1:122" x14ac:dyDescent="0.25">
      <c r="A21" s="9">
        <v>13</v>
      </c>
      <c r="B21" s="1"/>
      <c r="C21" s="1"/>
      <c r="D21" s="1"/>
      <c r="E21" s="1"/>
      <c r="F21" s="1"/>
      <c r="G21" s="1"/>
      <c r="H21" s="1"/>
      <c r="I21" s="1"/>
      <c r="J21" s="1"/>
      <c r="K21" s="2" t="str">
        <f t="shared" si="0"/>
        <v/>
      </c>
      <c r="L21" s="3" t="str">
        <f t="shared" si="1"/>
        <v/>
      </c>
      <c r="M21" s="4" t="str">
        <f t="shared" si="2"/>
        <v/>
      </c>
      <c r="N21" s="4" t="str">
        <f t="shared" si="3"/>
        <v/>
      </c>
      <c r="O21" s="5" t="str">
        <f t="shared" si="4"/>
        <v/>
      </c>
      <c r="P21" s="6" t="str">
        <f>IF(K21="OK",(AY21*Forudsætninger!$B$6+BE21*Forudsætninger!$C$6+BK21*Forudsætninger!$D$6+BQ21*Forudsætninger!$E$6+BW21*Forudsætninger!$F$6+CC21*Forudsætninger!$G$6+CI21*Forudsætninger!$H$6+CO21*Forudsætninger!$I$6+CU21*Forudsætninger!$J$6+DA21*Forudsætninger!$K$6+DG21*Forudsætninger!$L$6+DM21*Forudsætninger!$M$6)/SUM(Forudsætninger!$B$6:$M$6),"")</f>
        <v/>
      </c>
      <c r="Q21" s="6" t="str">
        <f>IF(K21="OK",(AZ21*Forudsætninger!$B$6+BF21*Forudsætninger!$C$6+BL21*Forudsætninger!$D$6+BR21*Forudsætninger!$E$6+BX21*Forudsætninger!$F$6+CD21*Forudsætninger!$G$6+CJ21*Forudsætninger!$H$6+CP21*Forudsætninger!$I$6+CV21*Forudsætninger!$J$6+DB21*Forudsætninger!$K$6+DH21*Forudsætninger!$L$6+DN21*Forudsætninger!$M$6)/SUM(Forudsætninger!$B$6:$M$6),"")</f>
        <v/>
      </c>
      <c r="R21" s="6" t="str">
        <f>IF(K21="OK",(BA21*Forudsætninger!$B$6+BG21*Forudsætninger!$C$6+BM21*Forudsætninger!$D$6+BS21*Forudsætninger!$E$6+BY21*Forudsætninger!$F$6+CE21*Forudsætninger!$G$6+CK21*Forudsætninger!$H$6+CQ21*Forudsætninger!$I$6+CW21*Forudsætninger!$J$6+DC21*Forudsætninger!$K$6+DI21*Forudsætninger!$L$6+DO21*Forudsætninger!$M$6)/SUM(Forudsætninger!$B$6:$M$6),"")</f>
        <v/>
      </c>
      <c r="S21" s="6" t="str">
        <f>IF(K21="OK",(BB21*Forudsætninger!$B$6+BH21*Forudsætninger!$C$6+BN21*Forudsætninger!$D$6+BT21*Forudsætninger!$E$6+BZ21*Forudsætninger!$F$6+CF21*Forudsætninger!$G$6+CL21*Forudsætninger!$H$6+CR21*Forudsætninger!$I$6+CX21*Forudsætninger!$J$6+DD21*Forudsætninger!$K$6+DJ21*Forudsætninger!$L$6+DP21*Forudsætninger!$M$6)/SUM(Forudsætninger!$B$6:$M$6),"")</f>
        <v/>
      </c>
      <c r="T21" s="6" t="str">
        <f>IF(K21="OK",(BC21*Forudsætninger!$B$6+BI21*Forudsætninger!$C$6+BO21*Forudsætninger!$D$6+BU21*Forudsætninger!$E$6+CA21*Forudsætninger!$F$6+CG21*Forudsætninger!$G$6+CM21*Forudsætninger!$H$6+CS21*Forudsætninger!$I$6+CY21*Forudsætninger!$J$6+DE21*Forudsætninger!$K$6+DK21*Forudsætninger!$L$6+DQ21*Forudsætninger!$M$6)/SUM(Forudsætninger!$B$6:$M$6),"")</f>
        <v/>
      </c>
      <c r="U21" s="6" t="str">
        <f>IF(K21="OK",(BD21*Forudsætninger!$B$6+BJ21*Forudsætninger!$C$6+BP21*Forudsætninger!$D$6+BV21*Forudsætninger!$E$6+CB21*Forudsætninger!$F$6+CH21*Forudsætninger!$G$6+CN21*Forudsætninger!$H$6+CT21*Forudsætninger!$I$6+CZ21*Forudsætninger!$J$6+DF21*Forudsætninger!$K$6+DL21*Forudsætninger!$L$6+DR21*Forudsætninger!$M$6)/SUM(Forudsætninger!$B$6:$M$6),"")</f>
        <v/>
      </c>
      <c r="V21" s="7" t="str">
        <f>IF(AND(L21="OK",K21="OK"),(P21*3+Q21*2+R21-S21-T21*2-U21*3)*J21*SUM(Forudsætninger!$B$6:$M$6),"")</f>
        <v/>
      </c>
      <c r="W21" s="49" t="str">
        <f t="shared" si="5"/>
        <v/>
      </c>
      <c r="X21" s="49" t="str">
        <f t="shared" si="6"/>
        <v/>
      </c>
      <c r="Y21" s="49" t="str">
        <f t="shared" si="7"/>
        <v/>
      </c>
      <c r="Z21" s="49" t="str">
        <f t="shared" si="8"/>
        <v/>
      </c>
      <c r="AA21" s="49" t="str">
        <f t="shared" si="9"/>
        <v/>
      </c>
      <c r="AB21" s="49" t="str">
        <f t="shared" si="10"/>
        <v/>
      </c>
      <c r="AC21" s="49" t="str">
        <f t="shared" si="11"/>
        <v/>
      </c>
      <c r="AD21" s="49" t="str">
        <f t="shared" si="12"/>
        <v/>
      </c>
      <c r="AE21" s="49" t="str">
        <f t="shared" si="13"/>
        <v/>
      </c>
      <c r="AF21" s="49" t="str">
        <f t="shared" si="14"/>
        <v/>
      </c>
      <c r="AG21" s="49" t="str">
        <f t="shared" si="15"/>
        <v/>
      </c>
      <c r="AH21" s="49" t="str">
        <f t="shared" si="16"/>
        <v/>
      </c>
      <c r="AK21" s="18">
        <f t="shared" si="17"/>
        <v>0</v>
      </c>
      <c r="AL21" s="18">
        <f t="shared" si="18"/>
        <v>0</v>
      </c>
      <c r="AM21" s="18" t="str">
        <f>IF($K21="OK",$AK21+$AL21-0.1909*$G21+0.1226*$H21-7.6592*($I21*Forudsætninger!B17)/3600,"")</f>
        <v/>
      </c>
      <c r="AN21" s="18" t="str">
        <f>IF($K21="OK",$AK21+$AL21-0.1909*$G21+0.1226*$H21-7.6592*($I21*Forudsætninger!C17)/3600,"")</f>
        <v/>
      </c>
      <c r="AO21" s="18" t="str">
        <f>IF($K21="OK",$AK21+$AL21-0.1909*$G21+0.1226*$H21-7.6592*($I21*Forudsætninger!D17)/3600,"")</f>
        <v/>
      </c>
      <c r="AP21" s="18" t="str">
        <f>IF($K21="OK",$AK21+$AL21-0.1909*$G21+0.1226*$H21-7.6592*($I21*Forudsætninger!E17)/3600,"")</f>
        <v/>
      </c>
      <c r="AQ21" s="18" t="str">
        <f>IF($K21="OK",$AK21+$AL21-0.1909*$G21+0.1226*$H21-7.6592*($I21*Forudsætninger!F17)/3600,"")</f>
        <v/>
      </c>
      <c r="AR21" s="18" t="str">
        <f>IF($K21="OK",$AK21+$AL21-0.1909*$G21+0.1226*$H21-7.6592*($I21*Forudsætninger!G17)/3600,"")</f>
        <v/>
      </c>
      <c r="AS21" s="18" t="str">
        <f>IF($K21="OK",$AK21+$AL21-0.1909*$G21+0.1226*$H21-7.6592*($I21*Forudsætninger!H17)/3600,"")</f>
        <v/>
      </c>
      <c r="AT21" s="18" t="str">
        <f>IF($K21="OK",$AK21+$AL21-0.1909*$G21+0.1226*$H21-7.6592*($I21*Forudsætninger!I17)/3600,"")</f>
        <v/>
      </c>
      <c r="AU21" s="18" t="str">
        <f>IF($K21="OK",$AK21+$AL21-0.1909*$G21+0.1226*$H21-7.6592*($I21*Forudsætninger!J17)/3600,"")</f>
        <v/>
      </c>
      <c r="AV21" s="18" t="str">
        <f>IF($K21="OK",$AK21+$AL21-0.1909*$G21+0.1226*$H21-7.6592*($I21*Forudsætninger!K17)/3600,"")</f>
        <v/>
      </c>
      <c r="AW21" s="18" t="str">
        <f>IF($K21="OK",$AK21+$AL21-0.1909*$G21+0.1226*$H21-7.6592*($I21*Forudsætninger!L17)/3600,"")</f>
        <v/>
      </c>
      <c r="AX21" s="18" t="str">
        <f>IF($K21="OK",$AK21+$AL21-0.1909*$G21+0.1226*$H21-7.6592*($I21*Forudsætninger!M17)/3600,"")</f>
        <v/>
      </c>
      <c r="AY21" s="6" t="str">
        <f t="shared" si="19"/>
        <v/>
      </c>
      <c r="AZ21" s="6" t="str">
        <f t="shared" si="20"/>
        <v/>
      </c>
      <c r="BA21" s="6" t="str">
        <f t="shared" si="21"/>
        <v/>
      </c>
      <c r="BB21" s="6" t="str">
        <f t="shared" si="22"/>
        <v/>
      </c>
      <c r="BC21" s="6" t="str">
        <f t="shared" si="23"/>
        <v/>
      </c>
      <c r="BD21" s="6" t="str">
        <f t="shared" si="24"/>
        <v/>
      </c>
      <c r="BE21" s="6" t="str">
        <f t="shared" si="25"/>
        <v/>
      </c>
      <c r="BF21" s="6" t="str">
        <f t="shared" si="26"/>
        <v/>
      </c>
      <c r="BG21" s="6" t="str">
        <f t="shared" si="27"/>
        <v/>
      </c>
      <c r="BH21" s="6" t="str">
        <f t="shared" si="28"/>
        <v/>
      </c>
      <c r="BI21" s="6" t="str">
        <f t="shared" si="29"/>
        <v/>
      </c>
      <c r="BJ21" s="6" t="str">
        <f t="shared" si="30"/>
        <v/>
      </c>
      <c r="BK21" s="6" t="str">
        <f t="shared" si="31"/>
        <v/>
      </c>
      <c r="BL21" s="6" t="str">
        <f t="shared" si="32"/>
        <v/>
      </c>
      <c r="BM21" s="6" t="str">
        <f t="shared" si="33"/>
        <v/>
      </c>
      <c r="BN21" s="6" t="str">
        <f t="shared" si="34"/>
        <v/>
      </c>
      <c r="BO21" s="6" t="str">
        <f t="shared" si="35"/>
        <v/>
      </c>
      <c r="BP21" s="6" t="str">
        <f t="shared" si="36"/>
        <v/>
      </c>
      <c r="BQ21" s="6" t="str">
        <f t="shared" si="37"/>
        <v/>
      </c>
      <c r="BR21" s="6" t="str">
        <f t="shared" si="38"/>
        <v/>
      </c>
      <c r="BS21" s="6" t="str">
        <f t="shared" si="39"/>
        <v/>
      </c>
      <c r="BT21" s="6" t="str">
        <f t="shared" si="40"/>
        <v/>
      </c>
      <c r="BU21" s="6" t="str">
        <f t="shared" si="41"/>
        <v/>
      </c>
      <c r="BV21" s="6" t="str">
        <f t="shared" si="42"/>
        <v/>
      </c>
      <c r="BW21" s="6" t="str">
        <f t="shared" si="43"/>
        <v/>
      </c>
      <c r="BX21" s="6" t="str">
        <f t="shared" si="44"/>
        <v/>
      </c>
      <c r="BY21" s="6" t="str">
        <f t="shared" si="45"/>
        <v/>
      </c>
      <c r="BZ21" s="6" t="str">
        <f t="shared" si="46"/>
        <v/>
      </c>
      <c r="CA21" s="6" t="str">
        <f t="shared" si="47"/>
        <v/>
      </c>
      <c r="CB21" s="6" t="str">
        <f t="shared" si="48"/>
        <v/>
      </c>
      <c r="CC21" s="6" t="str">
        <f t="shared" si="49"/>
        <v/>
      </c>
      <c r="CD21" s="6" t="str">
        <f t="shared" si="50"/>
        <v/>
      </c>
      <c r="CE21" s="6" t="str">
        <f t="shared" si="51"/>
        <v/>
      </c>
      <c r="CF21" s="6" t="str">
        <f t="shared" si="52"/>
        <v/>
      </c>
      <c r="CG21" s="6" t="str">
        <f t="shared" si="53"/>
        <v/>
      </c>
      <c r="CH21" s="6" t="str">
        <f t="shared" si="54"/>
        <v/>
      </c>
      <c r="CI21" s="6" t="str">
        <f t="shared" si="55"/>
        <v/>
      </c>
      <c r="CJ21" s="6" t="str">
        <f t="shared" si="56"/>
        <v/>
      </c>
      <c r="CK21" s="6" t="str">
        <f t="shared" si="57"/>
        <v/>
      </c>
      <c r="CL21" s="6" t="str">
        <f t="shared" si="58"/>
        <v/>
      </c>
      <c r="CM21" s="6" t="str">
        <f t="shared" si="59"/>
        <v/>
      </c>
      <c r="CN21" s="6" t="str">
        <f t="shared" si="60"/>
        <v/>
      </c>
      <c r="CO21" s="6" t="str">
        <f t="shared" si="61"/>
        <v/>
      </c>
      <c r="CP21" s="6" t="str">
        <f t="shared" si="62"/>
        <v/>
      </c>
      <c r="CQ21" s="6" t="str">
        <f t="shared" si="63"/>
        <v/>
      </c>
      <c r="CR21" s="6" t="str">
        <f t="shared" si="64"/>
        <v/>
      </c>
      <c r="CS21" s="6" t="str">
        <f t="shared" si="65"/>
        <v/>
      </c>
      <c r="CT21" s="6" t="str">
        <f t="shared" si="66"/>
        <v/>
      </c>
      <c r="CU21" s="6" t="str">
        <f t="shared" si="67"/>
        <v/>
      </c>
      <c r="CV21" s="6" t="str">
        <f t="shared" si="68"/>
        <v/>
      </c>
      <c r="CW21" s="6" t="str">
        <f t="shared" si="69"/>
        <v/>
      </c>
      <c r="CX21" s="6" t="str">
        <f t="shared" si="70"/>
        <v/>
      </c>
      <c r="CY21" s="6" t="str">
        <f t="shared" si="71"/>
        <v/>
      </c>
      <c r="CZ21" s="6" t="str">
        <f t="shared" si="72"/>
        <v/>
      </c>
      <c r="DA21" s="6" t="str">
        <f t="shared" si="73"/>
        <v/>
      </c>
      <c r="DB21" s="6" t="str">
        <f t="shared" si="74"/>
        <v/>
      </c>
      <c r="DC21" s="6" t="str">
        <f t="shared" si="75"/>
        <v/>
      </c>
      <c r="DD21" s="6" t="str">
        <f t="shared" si="76"/>
        <v/>
      </c>
      <c r="DE21" s="6" t="str">
        <f t="shared" si="77"/>
        <v/>
      </c>
      <c r="DF21" s="6" t="str">
        <f t="shared" si="78"/>
        <v/>
      </c>
      <c r="DG21" s="6" t="str">
        <f t="shared" si="79"/>
        <v/>
      </c>
      <c r="DH21" s="6" t="str">
        <f t="shared" si="80"/>
        <v/>
      </c>
      <c r="DI21" s="6" t="str">
        <f t="shared" si="81"/>
        <v/>
      </c>
      <c r="DJ21" s="6" t="str">
        <f t="shared" si="82"/>
        <v/>
      </c>
      <c r="DK21" s="6" t="str">
        <f t="shared" si="83"/>
        <v/>
      </c>
      <c r="DL21" s="6" t="str">
        <f t="shared" si="84"/>
        <v/>
      </c>
      <c r="DM21" s="6" t="str">
        <f t="shared" si="85"/>
        <v/>
      </c>
      <c r="DN21" s="6" t="str">
        <f t="shared" si="86"/>
        <v/>
      </c>
      <c r="DO21" s="6" t="str">
        <f t="shared" si="87"/>
        <v/>
      </c>
      <c r="DP21" s="6" t="str">
        <f t="shared" si="88"/>
        <v/>
      </c>
      <c r="DQ21" s="6" t="str">
        <f t="shared" si="89"/>
        <v/>
      </c>
      <c r="DR21" s="6" t="str">
        <f t="shared" si="90"/>
        <v/>
      </c>
    </row>
    <row r="22" spans="1:122" x14ac:dyDescent="0.25">
      <c r="A22" s="9">
        <v>14</v>
      </c>
      <c r="B22" s="1"/>
      <c r="C22" s="1"/>
      <c r="D22" s="1"/>
      <c r="E22" s="1"/>
      <c r="F22" s="1"/>
      <c r="G22" s="1"/>
      <c r="H22" s="1"/>
      <c r="I22" s="1"/>
      <c r="J22" s="1"/>
      <c r="K22" s="2" t="str">
        <f t="shared" si="0"/>
        <v/>
      </c>
      <c r="L22" s="3" t="str">
        <f t="shared" si="1"/>
        <v/>
      </c>
      <c r="M22" s="4" t="str">
        <f t="shared" si="2"/>
        <v/>
      </c>
      <c r="N22" s="4" t="str">
        <f t="shared" si="3"/>
        <v/>
      </c>
      <c r="O22" s="5" t="str">
        <f t="shared" si="4"/>
        <v/>
      </c>
      <c r="P22" s="6" t="str">
        <f>IF(K22="OK",(AY22*Forudsætninger!$B$6+BE22*Forudsætninger!$C$6+BK22*Forudsætninger!$D$6+BQ22*Forudsætninger!$E$6+BW22*Forudsætninger!$F$6+CC22*Forudsætninger!$G$6+CI22*Forudsætninger!$H$6+CO22*Forudsætninger!$I$6+CU22*Forudsætninger!$J$6+DA22*Forudsætninger!$K$6+DG22*Forudsætninger!$L$6+DM22*Forudsætninger!$M$6)/SUM(Forudsætninger!$B$6:$M$6),"")</f>
        <v/>
      </c>
      <c r="Q22" s="6" t="str">
        <f>IF(K22="OK",(AZ22*Forudsætninger!$B$6+BF22*Forudsætninger!$C$6+BL22*Forudsætninger!$D$6+BR22*Forudsætninger!$E$6+BX22*Forudsætninger!$F$6+CD22*Forudsætninger!$G$6+CJ22*Forudsætninger!$H$6+CP22*Forudsætninger!$I$6+CV22*Forudsætninger!$J$6+DB22*Forudsætninger!$K$6+DH22*Forudsætninger!$L$6+DN22*Forudsætninger!$M$6)/SUM(Forudsætninger!$B$6:$M$6),"")</f>
        <v/>
      </c>
      <c r="R22" s="6" t="str">
        <f>IF(K22="OK",(BA22*Forudsætninger!$B$6+BG22*Forudsætninger!$C$6+BM22*Forudsætninger!$D$6+BS22*Forudsætninger!$E$6+BY22*Forudsætninger!$F$6+CE22*Forudsætninger!$G$6+CK22*Forudsætninger!$H$6+CQ22*Forudsætninger!$I$6+CW22*Forudsætninger!$J$6+DC22*Forudsætninger!$K$6+DI22*Forudsætninger!$L$6+DO22*Forudsætninger!$M$6)/SUM(Forudsætninger!$B$6:$M$6),"")</f>
        <v/>
      </c>
      <c r="S22" s="6" t="str">
        <f>IF(K22="OK",(BB22*Forudsætninger!$B$6+BH22*Forudsætninger!$C$6+BN22*Forudsætninger!$D$6+BT22*Forudsætninger!$E$6+BZ22*Forudsætninger!$F$6+CF22*Forudsætninger!$G$6+CL22*Forudsætninger!$H$6+CR22*Forudsætninger!$I$6+CX22*Forudsætninger!$J$6+DD22*Forudsætninger!$K$6+DJ22*Forudsætninger!$L$6+DP22*Forudsætninger!$M$6)/SUM(Forudsætninger!$B$6:$M$6),"")</f>
        <v/>
      </c>
      <c r="T22" s="6" t="str">
        <f>IF(K22="OK",(BC22*Forudsætninger!$B$6+BI22*Forudsætninger!$C$6+BO22*Forudsætninger!$D$6+BU22*Forudsætninger!$E$6+CA22*Forudsætninger!$F$6+CG22*Forudsætninger!$G$6+CM22*Forudsætninger!$H$6+CS22*Forudsætninger!$I$6+CY22*Forudsætninger!$J$6+DE22*Forudsætninger!$K$6+DK22*Forudsætninger!$L$6+DQ22*Forudsætninger!$M$6)/SUM(Forudsætninger!$B$6:$M$6),"")</f>
        <v/>
      </c>
      <c r="U22" s="6" t="str">
        <f>IF(K22="OK",(BD22*Forudsætninger!$B$6+BJ22*Forudsætninger!$C$6+BP22*Forudsætninger!$D$6+BV22*Forudsætninger!$E$6+CB22*Forudsætninger!$F$6+CH22*Forudsætninger!$G$6+CN22*Forudsætninger!$H$6+CT22*Forudsætninger!$I$6+CZ22*Forudsætninger!$J$6+DF22*Forudsætninger!$K$6+DL22*Forudsætninger!$L$6+DR22*Forudsætninger!$M$6)/SUM(Forudsætninger!$B$6:$M$6),"")</f>
        <v/>
      </c>
      <c r="V22" s="7" t="str">
        <f>IF(AND(L22="OK",K22="OK"),(P22*3+Q22*2+R22-S22-T22*2-U22*3)*J22*SUM(Forudsætninger!$B$6:$M$6),"")</f>
        <v/>
      </c>
      <c r="W22" s="49" t="str">
        <f t="shared" si="5"/>
        <v/>
      </c>
      <c r="X22" s="49" t="str">
        <f t="shared" si="6"/>
        <v/>
      </c>
      <c r="Y22" s="49" t="str">
        <f t="shared" si="7"/>
        <v/>
      </c>
      <c r="Z22" s="49" t="str">
        <f t="shared" si="8"/>
        <v/>
      </c>
      <c r="AA22" s="49" t="str">
        <f t="shared" si="9"/>
        <v/>
      </c>
      <c r="AB22" s="49" t="str">
        <f t="shared" si="10"/>
        <v/>
      </c>
      <c r="AC22" s="49" t="str">
        <f t="shared" si="11"/>
        <v/>
      </c>
      <c r="AD22" s="49" t="str">
        <f t="shared" si="12"/>
        <v/>
      </c>
      <c r="AE22" s="49" t="str">
        <f t="shared" si="13"/>
        <v/>
      </c>
      <c r="AF22" s="49" t="str">
        <f t="shared" si="14"/>
        <v/>
      </c>
      <c r="AG22" s="49" t="str">
        <f t="shared" si="15"/>
        <v/>
      </c>
      <c r="AH22" s="49" t="str">
        <f t="shared" si="16"/>
        <v/>
      </c>
      <c r="AK22" s="18">
        <f t="shared" si="17"/>
        <v>0</v>
      </c>
      <c r="AL22" s="18">
        <f t="shared" si="18"/>
        <v>0</v>
      </c>
      <c r="AM22" s="18" t="str">
        <f>IF($K22="OK",$AK22+$AL22-0.1909*$G22+0.1226*$H22-7.6592*($I22*Forudsætninger!B18)/3600,"")</f>
        <v/>
      </c>
      <c r="AN22" s="18" t="str">
        <f>IF($K22="OK",$AK22+$AL22-0.1909*$G22+0.1226*$H22-7.6592*($I22*Forudsætninger!C18)/3600,"")</f>
        <v/>
      </c>
      <c r="AO22" s="18" t="str">
        <f>IF($K22="OK",$AK22+$AL22-0.1909*$G22+0.1226*$H22-7.6592*($I22*Forudsætninger!D18)/3600,"")</f>
        <v/>
      </c>
      <c r="AP22" s="18" t="str">
        <f>IF($K22="OK",$AK22+$AL22-0.1909*$G22+0.1226*$H22-7.6592*($I22*Forudsætninger!E18)/3600,"")</f>
        <v/>
      </c>
      <c r="AQ22" s="18" t="str">
        <f>IF($K22="OK",$AK22+$AL22-0.1909*$G22+0.1226*$H22-7.6592*($I22*Forudsætninger!F18)/3600,"")</f>
        <v/>
      </c>
      <c r="AR22" s="18" t="str">
        <f>IF($K22="OK",$AK22+$AL22-0.1909*$G22+0.1226*$H22-7.6592*($I22*Forudsætninger!G18)/3600,"")</f>
        <v/>
      </c>
      <c r="AS22" s="18" t="str">
        <f>IF($K22="OK",$AK22+$AL22-0.1909*$G22+0.1226*$H22-7.6592*($I22*Forudsætninger!H18)/3600,"")</f>
        <v/>
      </c>
      <c r="AT22" s="18" t="str">
        <f>IF($K22="OK",$AK22+$AL22-0.1909*$G22+0.1226*$H22-7.6592*($I22*Forudsætninger!I18)/3600,"")</f>
        <v/>
      </c>
      <c r="AU22" s="18" t="str">
        <f>IF($K22="OK",$AK22+$AL22-0.1909*$G22+0.1226*$H22-7.6592*($I22*Forudsætninger!J18)/3600,"")</f>
        <v/>
      </c>
      <c r="AV22" s="18" t="str">
        <f>IF($K22="OK",$AK22+$AL22-0.1909*$G22+0.1226*$H22-7.6592*($I22*Forudsætninger!K18)/3600,"")</f>
        <v/>
      </c>
      <c r="AW22" s="18" t="str">
        <f>IF($K22="OK",$AK22+$AL22-0.1909*$G22+0.1226*$H22-7.6592*($I22*Forudsætninger!L18)/3600,"")</f>
        <v/>
      </c>
      <c r="AX22" s="18" t="str">
        <f>IF($K22="OK",$AK22+$AL22-0.1909*$G22+0.1226*$H22-7.6592*($I22*Forudsætninger!M18)/3600,"")</f>
        <v/>
      </c>
      <c r="AY22" s="6" t="str">
        <f t="shared" si="19"/>
        <v/>
      </c>
      <c r="AZ22" s="6" t="str">
        <f t="shared" si="20"/>
        <v/>
      </c>
      <c r="BA22" s="6" t="str">
        <f t="shared" si="21"/>
        <v/>
      </c>
      <c r="BB22" s="6" t="str">
        <f t="shared" si="22"/>
        <v/>
      </c>
      <c r="BC22" s="6" t="str">
        <f t="shared" si="23"/>
        <v/>
      </c>
      <c r="BD22" s="6" t="str">
        <f t="shared" si="24"/>
        <v/>
      </c>
      <c r="BE22" s="6" t="str">
        <f t="shared" si="25"/>
        <v/>
      </c>
      <c r="BF22" s="6" t="str">
        <f t="shared" si="26"/>
        <v/>
      </c>
      <c r="BG22" s="6" t="str">
        <f t="shared" si="27"/>
        <v/>
      </c>
      <c r="BH22" s="6" t="str">
        <f t="shared" si="28"/>
        <v/>
      </c>
      <c r="BI22" s="6" t="str">
        <f t="shared" si="29"/>
        <v/>
      </c>
      <c r="BJ22" s="6" t="str">
        <f t="shared" si="30"/>
        <v/>
      </c>
      <c r="BK22" s="6" t="str">
        <f t="shared" si="31"/>
        <v/>
      </c>
      <c r="BL22" s="6" t="str">
        <f t="shared" si="32"/>
        <v/>
      </c>
      <c r="BM22" s="6" t="str">
        <f t="shared" si="33"/>
        <v/>
      </c>
      <c r="BN22" s="6" t="str">
        <f t="shared" si="34"/>
        <v/>
      </c>
      <c r="BO22" s="6" t="str">
        <f t="shared" si="35"/>
        <v/>
      </c>
      <c r="BP22" s="6" t="str">
        <f t="shared" si="36"/>
        <v/>
      </c>
      <c r="BQ22" s="6" t="str">
        <f t="shared" si="37"/>
        <v/>
      </c>
      <c r="BR22" s="6" t="str">
        <f t="shared" si="38"/>
        <v/>
      </c>
      <c r="BS22" s="6" t="str">
        <f t="shared" si="39"/>
        <v/>
      </c>
      <c r="BT22" s="6" t="str">
        <f t="shared" si="40"/>
        <v/>
      </c>
      <c r="BU22" s="6" t="str">
        <f t="shared" si="41"/>
        <v/>
      </c>
      <c r="BV22" s="6" t="str">
        <f t="shared" si="42"/>
        <v/>
      </c>
      <c r="BW22" s="6" t="str">
        <f t="shared" si="43"/>
        <v/>
      </c>
      <c r="BX22" s="6" t="str">
        <f t="shared" si="44"/>
        <v/>
      </c>
      <c r="BY22" s="6" t="str">
        <f t="shared" si="45"/>
        <v/>
      </c>
      <c r="BZ22" s="6" t="str">
        <f t="shared" si="46"/>
        <v/>
      </c>
      <c r="CA22" s="6" t="str">
        <f t="shared" si="47"/>
        <v/>
      </c>
      <c r="CB22" s="6" t="str">
        <f t="shared" si="48"/>
        <v/>
      </c>
      <c r="CC22" s="6" t="str">
        <f t="shared" si="49"/>
        <v/>
      </c>
      <c r="CD22" s="6" t="str">
        <f t="shared" si="50"/>
        <v/>
      </c>
      <c r="CE22" s="6" t="str">
        <f t="shared" si="51"/>
        <v/>
      </c>
      <c r="CF22" s="6" t="str">
        <f t="shared" si="52"/>
        <v/>
      </c>
      <c r="CG22" s="6" t="str">
        <f t="shared" si="53"/>
        <v/>
      </c>
      <c r="CH22" s="6" t="str">
        <f t="shared" si="54"/>
        <v/>
      </c>
      <c r="CI22" s="6" t="str">
        <f t="shared" si="55"/>
        <v/>
      </c>
      <c r="CJ22" s="6" t="str">
        <f t="shared" si="56"/>
        <v/>
      </c>
      <c r="CK22" s="6" t="str">
        <f t="shared" si="57"/>
        <v/>
      </c>
      <c r="CL22" s="6" t="str">
        <f t="shared" si="58"/>
        <v/>
      </c>
      <c r="CM22" s="6" t="str">
        <f t="shared" si="59"/>
        <v/>
      </c>
      <c r="CN22" s="6" t="str">
        <f t="shared" si="60"/>
        <v/>
      </c>
      <c r="CO22" s="6" t="str">
        <f t="shared" si="61"/>
        <v/>
      </c>
      <c r="CP22" s="6" t="str">
        <f t="shared" si="62"/>
        <v/>
      </c>
      <c r="CQ22" s="6" t="str">
        <f t="shared" si="63"/>
        <v/>
      </c>
      <c r="CR22" s="6" t="str">
        <f t="shared" si="64"/>
        <v/>
      </c>
      <c r="CS22" s="6" t="str">
        <f t="shared" si="65"/>
        <v/>
      </c>
      <c r="CT22" s="6" t="str">
        <f t="shared" si="66"/>
        <v/>
      </c>
      <c r="CU22" s="6" t="str">
        <f t="shared" si="67"/>
        <v/>
      </c>
      <c r="CV22" s="6" t="str">
        <f t="shared" si="68"/>
        <v/>
      </c>
      <c r="CW22" s="6" t="str">
        <f t="shared" si="69"/>
        <v/>
      </c>
      <c r="CX22" s="6" t="str">
        <f t="shared" si="70"/>
        <v/>
      </c>
      <c r="CY22" s="6" t="str">
        <f t="shared" si="71"/>
        <v/>
      </c>
      <c r="CZ22" s="6" t="str">
        <f t="shared" si="72"/>
        <v/>
      </c>
      <c r="DA22" s="6" t="str">
        <f t="shared" si="73"/>
        <v/>
      </c>
      <c r="DB22" s="6" t="str">
        <f t="shared" si="74"/>
        <v/>
      </c>
      <c r="DC22" s="6" t="str">
        <f t="shared" si="75"/>
        <v/>
      </c>
      <c r="DD22" s="6" t="str">
        <f t="shared" si="76"/>
        <v/>
      </c>
      <c r="DE22" s="6" t="str">
        <f t="shared" si="77"/>
        <v/>
      </c>
      <c r="DF22" s="6" t="str">
        <f t="shared" si="78"/>
        <v/>
      </c>
      <c r="DG22" s="6" t="str">
        <f t="shared" si="79"/>
        <v/>
      </c>
      <c r="DH22" s="6" t="str">
        <f t="shared" si="80"/>
        <v/>
      </c>
      <c r="DI22" s="6" t="str">
        <f t="shared" si="81"/>
        <v/>
      </c>
      <c r="DJ22" s="6" t="str">
        <f t="shared" si="82"/>
        <v/>
      </c>
      <c r="DK22" s="6" t="str">
        <f t="shared" si="83"/>
        <v/>
      </c>
      <c r="DL22" s="6" t="str">
        <f t="shared" si="84"/>
        <v/>
      </c>
      <c r="DM22" s="6" t="str">
        <f t="shared" si="85"/>
        <v/>
      </c>
      <c r="DN22" s="6" t="str">
        <f t="shared" si="86"/>
        <v/>
      </c>
      <c r="DO22" s="6" t="str">
        <f t="shared" si="87"/>
        <v/>
      </c>
      <c r="DP22" s="6" t="str">
        <f t="shared" si="88"/>
        <v/>
      </c>
      <c r="DQ22" s="6" t="str">
        <f t="shared" si="89"/>
        <v/>
      </c>
      <c r="DR22" s="6" t="str">
        <f t="shared" si="90"/>
        <v/>
      </c>
    </row>
    <row r="23" spans="1:122" x14ac:dyDescent="0.25">
      <c r="A23" s="9">
        <v>15</v>
      </c>
      <c r="B23" s="1"/>
      <c r="C23" s="1"/>
      <c r="D23" s="1"/>
      <c r="E23" s="1"/>
      <c r="F23" s="1"/>
      <c r="G23" s="1"/>
      <c r="H23" s="1"/>
      <c r="I23" s="1"/>
      <c r="J23" s="1"/>
      <c r="K23" s="2" t="str">
        <f t="shared" si="0"/>
        <v/>
      </c>
      <c r="L23" s="3" t="str">
        <f t="shared" si="1"/>
        <v/>
      </c>
      <c r="M23" s="4" t="str">
        <f t="shared" si="2"/>
        <v/>
      </c>
      <c r="N23" s="4" t="str">
        <f t="shared" si="3"/>
        <v/>
      </c>
      <c r="O23" s="5" t="str">
        <f t="shared" si="4"/>
        <v/>
      </c>
      <c r="P23" s="6" t="str">
        <f>IF(K23="OK",(AY23*Forudsætninger!$B$6+BE23*Forudsætninger!$C$6+BK23*Forudsætninger!$D$6+BQ23*Forudsætninger!$E$6+BW23*Forudsætninger!$F$6+CC23*Forudsætninger!$G$6+CI23*Forudsætninger!$H$6+CO23*Forudsætninger!$I$6+CU23*Forudsætninger!$J$6+DA23*Forudsætninger!$K$6+DG23*Forudsætninger!$L$6+DM23*Forudsætninger!$M$6)/SUM(Forudsætninger!$B$6:$M$6),"")</f>
        <v/>
      </c>
      <c r="Q23" s="6" t="str">
        <f>IF(K23="OK",(AZ23*Forudsætninger!$B$6+BF23*Forudsætninger!$C$6+BL23*Forudsætninger!$D$6+BR23*Forudsætninger!$E$6+BX23*Forudsætninger!$F$6+CD23*Forudsætninger!$G$6+CJ23*Forudsætninger!$H$6+CP23*Forudsætninger!$I$6+CV23*Forudsætninger!$J$6+DB23*Forudsætninger!$K$6+DH23*Forudsætninger!$L$6+DN23*Forudsætninger!$M$6)/SUM(Forudsætninger!$B$6:$M$6),"")</f>
        <v/>
      </c>
      <c r="R23" s="6" t="str">
        <f>IF(K23="OK",(BA23*Forudsætninger!$B$6+BG23*Forudsætninger!$C$6+BM23*Forudsætninger!$D$6+BS23*Forudsætninger!$E$6+BY23*Forudsætninger!$F$6+CE23*Forudsætninger!$G$6+CK23*Forudsætninger!$H$6+CQ23*Forudsætninger!$I$6+CW23*Forudsætninger!$J$6+DC23*Forudsætninger!$K$6+DI23*Forudsætninger!$L$6+DO23*Forudsætninger!$M$6)/SUM(Forudsætninger!$B$6:$M$6),"")</f>
        <v/>
      </c>
      <c r="S23" s="6" t="str">
        <f>IF(K23="OK",(BB23*Forudsætninger!$B$6+BH23*Forudsætninger!$C$6+BN23*Forudsætninger!$D$6+BT23*Forudsætninger!$E$6+BZ23*Forudsætninger!$F$6+CF23*Forudsætninger!$G$6+CL23*Forudsætninger!$H$6+CR23*Forudsætninger!$I$6+CX23*Forudsætninger!$J$6+DD23*Forudsætninger!$K$6+DJ23*Forudsætninger!$L$6+DP23*Forudsætninger!$M$6)/SUM(Forudsætninger!$B$6:$M$6),"")</f>
        <v/>
      </c>
      <c r="T23" s="6" t="str">
        <f>IF(K23="OK",(BC23*Forudsætninger!$B$6+BI23*Forudsætninger!$C$6+BO23*Forudsætninger!$D$6+BU23*Forudsætninger!$E$6+CA23*Forudsætninger!$F$6+CG23*Forudsætninger!$G$6+CM23*Forudsætninger!$H$6+CS23*Forudsætninger!$I$6+CY23*Forudsætninger!$J$6+DE23*Forudsætninger!$K$6+DK23*Forudsætninger!$L$6+DQ23*Forudsætninger!$M$6)/SUM(Forudsætninger!$B$6:$M$6),"")</f>
        <v/>
      </c>
      <c r="U23" s="6" t="str">
        <f>IF(K23="OK",(BD23*Forudsætninger!$B$6+BJ23*Forudsætninger!$C$6+BP23*Forudsætninger!$D$6+BV23*Forudsætninger!$E$6+CB23*Forudsætninger!$F$6+CH23*Forudsætninger!$G$6+CN23*Forudsætninger!$H$6+CT23*Forudsætninger!$I$6+CZ23*Forudsætninger!$J$6+DF23*Forudsætninger!$K$6+DL23*Forudsætninger!$L$6+DR23*Forudsætninger!$M$6)/SUM(Forudsætninger!$B$6:$M$6),"")</f>
        <v/>
      </c>
      <c r="V23" s="7" t="str">
        <f>IF(AND(L23="OK",K23="OK"),(P23*3+Q23*2+R23-S23-T23*2-U23*3)*J23*SUM(Forudsætninger!$B$6:$M$6),"")</f>
        <v/>
      </c>
      <c r="W23" s="49" t="str">
        <f t="shared" si="5"/>
        <v/>
      </c>
      <c r="X23" s="49" t="str">
        <f t="shared" si="6"/>
        <v/>
      </c>
      <c r="Y23" s="49" t="str">
        <f t="shared" si="7"/>
        <v/>
      </c>
      <c r="Z23" s="49" t="str">
        <f t="shared" si="8"/>
        <v/>
      </c>
      <c r="AA23" s="49" t="str">
        <f t="shared" si="9"/>
        <v/>
      </c>
      <c r="AB23" s="49" t="str">
        <f t="shared" si="10"/>
        <v/>
      </c>
      <c r="AC23" s="49" t="str">
        <f t="shared" si="11"/>
        <v/>
      </c>
      <c r="AD23" s="49" t="str">
        <f t="shared" si="12"/>
        <v/>
      </c>
      <c r="AE23" s="49" t="str">
        <f t="shared" si="13"/>
        <v/>
      </c>
      <c r="AF23" s="49" t="str">
        <f t="shared" si="14"/>
        <v/>
      </c>
      <c r="AG23" s="49" t="str">
        <f t="shared" si="15"/>
        <v/>
      </c>
      <c r="AH23" s="49" t="str">
        <f t="shared" si="16"/>
        <v/>
      </c>
      <c r="AK23" s="18">
        <f t="shared" si="17"/>
        <v>0</v>
      </c>
      <c r="AL23" s="18">
        <f t="shared" si="18"/>
        <v>0</v>
      </c>
      <c r="AM23" s="18" t="str">
        <f>IF($K23="OK",$AK23+$AL23-0.1909*$G23+0.1226*$H23-7.6592*($I23*Forudsætninger!B19)/3600,"")</f>
        <v/>
      </c>
      <c r="AN23" s="18" t="str">
        <f>IF($K23="OK",$AK23+$AL23-0.1909*$G23+0.1226*$H23-7.6592*($I23*Forudsætninger!C19)/3600,"")</f>
        <v/>
      </c>
      <c r="AO23" s="18" t="str">
        <f>IF($K23="OK",$AK23+$AL23-0.1909*$G23+0.1226*$H23-7.6592*($I23*Forudsætninger!D19)/3600,"")</f>
        <v/>
      </c>
      <c r="AP23" s="18" t="str">
        <f>IF($K23="OK",$AK23+$AL23-0.1909*$G23+0.1226*$H23-7.6592*($I23*Forudsætninger!E19)/3600,"")</f>
        <v/>
      </c>
      <c r="AQ23" s="18" t="str">
        <f>IF($K23="OK",$AK23+$AL23-0.1909*$G23+0.1226*$H23-7.6592*($I23*Forudsætninger!F19)/3600,"")</f>
        <v/>
      </c>
      <c r="AR23" s="18" t="str">
        <f>IF($K23="OK",$AK23+$AL23-0.1909*$G23+0.1226*$H23-7.6592*($I23*Forudsætninger!G19)/3600,"")</f>
        <v/>
      </c>
      <c r="AS23" s="18" t="str">
        <f>IF($K23="OK",$AK23+$AL23-0.1909*$G23+0.1226*$H23-7.6592*($I23*Forudsætninger!H19)/3600,"")</f>
        <v/>
      </c>
      <c r="AT23" s="18" t="str">
        <f>IF($K23="OK",$AK23+$AL23-0.1909*$G23+0.1226*$H23-7.6592*($I23*Forudsætninger!I19)/3600,"")</f>
        <v/>
      </c>
      <c r="AU23" s="18" t="str">
        <f>IF($K23="OK",$AK23+$AL23-0.1909*$G23+0.1226*$H23-7.6592*($I23*Forudsætninger!J19)/3600,"")</f>
        <v/>
      </c>
      <c r="AV23" s="18" t="str">
        <f>IF($K23="OK",$AK23+$AL23-0.1909*$G23+0.1226*$H23-7.6592*($I23*Forudsætninger!K19)/3600,"")</f>
        <v/>
      </c>
      <c r="AW23" s="18" t="str">
        <f>IF($K23="OK",$AK23+$AL23-0.1909*$G23+0.1226*$H23-7.6592*($I23*Forudsætninger!L19)/3600,"")</f>
        <v/>
      </c>
      <c r="AX23" s="18" t="str">
        <f>IF($K23="OK",$AK23+$AL23-0.1909*$G23+0.1226*$H23-7.6592*($I23*Forudsætninger!M19)/3600,"")</f>
        <v/>
      </c>
      <c r="AY23" s="6" t="str">
        <f t="shared" si="19"/>
        <v/>
      </c>
      <c r="AZ23" s="6" t="str">
        <f t="shared" si="20"/>
        <v/>
      </c>
      <c r="BA23" s="6" t="str">
        <f t="shared" si="21"/>
        <v/>
      </c>
      <c r="BB23" s="6" t="str">
        <f t="shared" si="22"/>
        <v/>
      </c>
      <c r="BC23" s="6" t="str">
        <f t="shared" si="23"/>
        <v/>
      </c>
      <c r="BD23" s="6" t="str">
        <f t="shared" si="24"/>
        <v/>
      </c>
      <c r="BE23" s="6" t="str">
        <f t="shared" si="25"/>
        <v/>
      </c>
      <c r="BF23" s="6" t="str">
        <f t="shared" si="26"/>
        <v/>
      </c>
      <c r="BG23" s="6" t="str">
        <f t="shared" si="27"/>
        <v/>
      </c>
      <c r="BH23" s="6" t="str">
        <f t="shared" si="28"/>
        <v/>
      </c>
      <c r="BI23" s="6" t="str">
        <f t="shared" si="29"/>
        <v/>
      </c>
      <c r="BJ23" s="6" t="str">
        <f t="shared" si="30"/>
        <v/>
      </c>
      <c r="BK23" s="6" t="str">
        <f t="shared" si="31"/>
        <v/>
      </c>
      <c r="BL23" s="6" t="str">
        <f t="shared" si="32"/>
        <v/>
      </c>
      <c r="BM23" s="6" t="str">
        <f t="shared" si="33"/>
        <v/>
      </c>
      <c r="BN23" s="6" t="str">
        <f t="shared" si="34"/>
        <v/>
      </c>
      <c r="BO23" s="6" t="str">
        <f t="shared" si="35"/>
        <v/>
      </c>
      <c r="BP23" s="6" t="str">
        <f t="shared" si="36"/>
        <v/>
      </c>
      <c r="BQ23" s="6" t="str">
        <f t="shared" si="37"/>
        <v/>
      </c>
      <c r="BR23" s="6" t="str">
        <f t="shared" si="38"/>
        <v/>
      </c>
      <c r="BS23" s="6" t="str">
        <f t="shared" si="39"/>
        <v/>
      </c>
      <c r="BT23" s="6" t="str">
        <f t="shared" si="40"/>
        <v/>
      </c>
      <c r="BU23" s="6" t="str">
        <f t="shared" si="41"/>
        <v/>
      </c>
      <c r="BV23" s="6" t="str">
        <f t="shared" si="42"/>
        <v/>
      </c>
      <c r="BW23" s="6" t="str">
        <f t="shared" si="43"/>
        <v/>
      </c>
      <c r="BX23" s="6" t="str">
        <f t="shared" si="44"/>
        <v/>
      </c>
      <c r="BY23" s="6" t="str">
        <f t="shared" si="45"/>
        <v/>
      </c>
      <c r="BZ23" s="6" t="str">
        <f t="shared" si="46"/>
        <v/>
      </c>
      <c r="CA23" s="6" t="str">
        <f t="shared" si="47"/>
        <v/>
      </c>
      <c r="CB23" s="6" t="str">
        <f t="shared" si="48"/>
        <v/>
      </c>
      <c r="CC23" s="6" t="str">
        <f t="shared" si="49"/>
        <v/>
      </c>
      <c r="CD23" s="6" t="str">
        <f t="shared" si="50"/>
        <v/>
      </c>
      <c r="CE23" s="6" t="str">
        <f t="shared" si="51"/>
        <v/>
      </c>
      <c r="CF23" s="6" t="str">
        <f t="shared" si="52"/>
        <v/>
      </c>
      <c r="CG23" s="6" t="str">
        <f t="shared" si="53"/>
        <v/>
      </c>
      <c r="CH23" s="6" t="str">
        <f t="shared" si="54"/>
        <v/>
      </c>
      <c r="CI23" s="6" t="str">
        <f t="shared" si="55"/>
        <v/>
      </c>
      <c r="CJ23" s="6" t="str">
        <f t="shared" si="56"/>
        <v/>
      </c>
      <c r="CK23" s="6" t="str">
        <f t="shared" si="57"/>
        <v/>
      </c>
      <c r="CL23" s="6" t="str">
        <f t="shared" si="58"/>
        <v/>
      </c>
      <c r="CM23" s="6" t="str">
        <f t="shared" si="59"/>
        <v/>
      </c>
      <c r="CN23" s="6" t="str">
        <f t="shared" si="60"/>
        <v/>
      </c>
      <c r="CO23" s="6" t="str">
        <f t="shared" si="61"/>
        <v/>
      </c>
      <c r="CP23" s="6" t="str">
        <f t="shared" si="62"/>
        <v/>
      </c>
      <c r="CQ23" s="6" t="str">
        <f t="shared" si="63"/>
        <v/>
      </c>
      <c r="CR23" s="6" t="str">
        <f t="shared" si="64"/>
        <v/>
      </c>
      <c r="CS23" s="6" t="str">
        <f t="shared" si="65"/>
        <v/>
      </c>
      <c r="CT23" s="6" t="str">
        <f t="shared" si="66"/>
        <v/>
      </c>
      <c r="CU23" s="6" t="str">
        <f t="shared" si="67"/>
        <v/>
      </c>
      <c r="CV23" s="6" t="str">
        <f t="shared" si="68"/>
        <v/>
      </c>
      <c r="CW23" s="6" t="str">
        <f t="shared" si="69"/>
        <v/>
      </c>
      <c r="CX23" s="6" t="str">
        <f t="shared" si="70"/>
        <v/>
      </c>
      <c r="CY23" s="6" t="str">
        <f t="shared" si="71"/>
        <v/>
      </c>
      <c r="CZ23" s="6" t="str">
        <f t="shared" si="72"/>
        <v/>
      </c>
      <c r="DA23" s="6" t="str">
        <f t="shared" si="73"/>
        <v/>
      </c>
      <c r="DB23" s="6" t="str">
        <f t="shared" si="74"/>
        <v/>
      </c>
      <c r="DC23" s="6" t="str">
        <f t="shared" si="75"/>
        <v/>
      </c>
      <c r="DD23" s="6" t="str">
        <f t="shared" si="76"/>
        <v/>
      </c>
      <c r="DE23" s="6" t="str">
        <f t="shared" si="77"/>
        <v/>
      </c>
      <c r="DF23" s="6" t="str">
        <f t="shared" si="78"/>
        <v/>
      </c>
      <c r="DG23" s="6" t="str">
        <f t="shared" si="79"/>
        <v/>
      </c>
      <c r="DH23" s="6" t="str">
        <f t="shared" si="80"/>
        <v/>
      </c>
      <c r="DI23" s="6" t="str">
        <f t="shared" si="81"/>
        <v/>
      </c>
      <c r="DJ23" s="6" t="str">
        <f t="shared" si="82"/>
        <v/>
      </c>
      <c r="DK23" s="6" t="str">
        <f t="shared" si="83"/>
        <v/>
      </c>
      <c r="DL23" s="6" t="str">
        <f t="shared" si="84"/>
        <v/>
      </c>
      <c r="DM23" s="6" t="str">
        <f t="shared" si="85"/>
        <v/>
      </c>
      <c r="DN23" s="6" t="str">
        <f t="shared" si="86"/>
        <v/>
      </c>
      <c r="DO23" s="6" t="str">
        <f t="shared" si="87"/>
        <v/>
      </c>
      <c r="DP23" s="6" t="str">
        <f t="shared" si="88"/>
        <v/>
      </c>
      <c r="DQ23" s="6" t="str">
        <f t="shared" si="89"/>
        <v/>
      </c>
      <c r="DR23" s="6" t="str">
        <f t="shared" si="90"/>
        <v/>
      </c>
    </row>
    <row r="24" spans="1:122" x14ac:dyDescent="0.25">
      <c r="A24" s="9">
        <v>16</v>
      </c>
      <c r="B24" s="1"/>
      <c r="C24" s="1"/>
      <c r="D24" s="1"/>
      <c r="E24" s="1"/>
      <c r="F24" s="1"/>
      <c r="G24" s="1"/>
      <c r="H24" s="1"/>
      <c r="I24" s="1"/>
      <c r="J24" s="1"/>
      <c r="K24" s="2" t="str">
        <f t="shared" si="0"/>
        <v/>
      </c>
      <c r="L24" s="3" t="str">
        <f t="shared" si="1"/>
        <v/>
      </c>
      <c r="M24" s="4" t="str">
        <f t="shared" si="2"/>
        <v/>
      </c>
      <c r="N24" s="4" t="str">
        <f t="shared" si="3"/>
        <v/>
      </c>
      <c r="O24" s="5" t="str">
        <f t="shared" si="4"/>
        <v/>
      </c>
      <c r="P24" s="6" t="str">
        <f>IF(K24="OK",(AY24*Forudsætninger!$B$6+BE24*Forudsætninger!$C$6+BK24*Forudsætninger!$D$6+BQ24*Forudsætninger!$E$6+BW24*Forudsætninger!$F$6+CC24*Forudsætninger!$G$6+CI24*Forudsætninger!$H$6+CO24*Forudsætninger!$I$6+CU24*Forudsætninger!$J$6+DA24*Forudsætninger!$K$6+DG24*Forudsætninger!$L$6+DM24*Forudsætninger!$M$6)/SUM(Forudsætninger!$B$6:$M$6),"")</f>
        <v/>
      </c>
      <c r="Q24" s="6" t="str">
        <f>IF(K24="OK",(AZ24*Forudsætninger!$B$6+BF24*Forudsætninger!$C$6+BL24*Forudsætninger!$D$6+BR24*Forudsætninger!$E$6+BX24*Forudsætninger!$F$6+CD24*Forudsætninger!$G$6+CJ24*Forudsætninger!$H$6+CP24*Forudsætninger!$I$6+CV24*Forudsætninger!$J$6+DB24*Forudsætninger!$K$6+DH24*Forudsætninger!$L$6+DN24*Forudsætninger!$M$6)/SUM(Forudsætninger!$B$6:$M$6),"")</f>
        <v/>
      </c>
      <c r="R24" s="6" t="str">
        <f>IF(K24="OK",(BA24*Forudsætninger!$B$6+BG24*Forudsætninger!$C$6+BM24*Forudsætninger!$D$6+BS24*Forudsætninger!$E$6+BY24*Forudsætninger!$F$6+CE24*Forudsætninger!$G$6+CK24*Forudsætninger!$H$6+CQ24*Forudsætninger!$I$6+CW24*Forudsætninger!$J$6+DC24*Forudsætninger!$K$6+DI24*Forudsætninger!$L$6+DO24*Forudsætninger!$M$6)/SUM(Forudsætninger!$B$6:$M$6),"")</f>
        <v/>
      </c>
      <c r="S24" s="6" t="str">
        <f>IF(K24="OK",(BB24*Forudsætninger!$B$6+BH24*Forudsætninger!$C$6+BN24*Forudsætninger!$D$6+BT24*Forudsætninger!$E$6+BZ24*Forudsætninger!$F$6+CF24*Forudsætninger!$G$6+CL24*Forudsætninger!$H$6+CR24*Forudsætninger!$I$6+CX24*Forudsætninger!$J$6+DD24*Forudsætninger!$K$6+DJ24*Forudsætninger!$L$6+DP24*Forudsætninger!$M$6)/SUM(Forudsætninger!$B$6:$M$6),"")</f>
        <v/>
      </c>
      <c r="T24" s="6" t="str">
        <f>IF(K24="OK",(BC24*Forudsætninger!$B$6+BI24*Forudsætninger!$C$6+BO24*Forudsætninger!$D$6+BU24*Forudsætninger!$E$6+CA24*Forudsætninger!$F$6+CG24*Forudsætninger!$G$6+CM24*Forudsætninger!$H$6+CS24*Forudsætninger!$I$6+CY24*Forudsætninger!$J$6+DE24*Forudsætninger!$K$6+DK24*Forudsætninger!$L$6+DQ24*Forudsætninger!$M$6)/SUM(Forudsætninger!$B$6:$M$6),"")</f>
        <v/>
      </c>
      <c r="U24" s="6" t="str">
        <f>IF(K24="OK",(BD24*Forudsætninger!$B$6+BJ24*Forudsætninger!$C$6+BP24*Forudsætninger!$D$6+BV24*Forudsætninger!$E$6+CB24*Forudsætninger!$F$6+CH24*Forudsætninger!$G$6+CN24*Forudsætninger!$H$6+CT24*Forudsætninger!$I$6+CZ24*Forudsætninger!$J$6+DF24*Forudsætninger!$K$6+DL24*Forudsætninger!$L$6+DR24*Forudsætninger!$M$6)/SUM(Forudsætninger!$B$6:$M$6),"")</f>
        <v/>
      </c>
      <c r="V24" s="7" t="str">
        <f>IF(AND(L24="OK",K24="OK"),(P24*3+Q24*2+R24-S24-T24*2-U24*3)*J24*SUM(Forudsætninger!$B$6:$M$6),"")</f>
        <v/>
      </c>
      <c r="W24" s="49" t="str">
        <f t="shared" si="5"/>
        <v/>
      </c>
      <c r="X24" s="49" t="str">
        <f t="shared" si="6"/>
        <v/>
      </c>
      <c r="Y24" s="49" t="str">
        <f t="shared" si="7"/>
        <v/>
      </c>
      <c r="Z24" s="49" t="str">
        <f t="shared" si="8"/>
        <v/>
      </c>
      <c r="AA24" s="49" t="str">
        <f t="shared" si="9"/>
        <v/>
      </c>
      <c r="AB24" s="49" t="str">
        <f t="shared" si="10"/>
        <v/>
      </c>
      <c r="AC24" s="49" t="str">
        <f t="shared" si="11"/>
        <v/>
      </c>
      <c r="AD24" s="49" t="str">
        <f t="shared" si="12"/>
        <v/>
      </c>
      <c r="AE24" s="49" t="str">
        <f t="shared" si="13"/>
        <v/>
      </c>
      <c r="AF24" s="49" t="str">
        <f t="shared" si="14"/>
        <v/>
      </c>
      <c r="AG24" s="49" t="str">
        <f t="shared" si="15"/>
        <v/>
      </c>
      <c r="AH24" s="49" t="str">
        <f t="shared" si="16"/>
        <v/>
      </c>
      <c r="AK24" s="18">
        <f t="shared" si="17"/>
        <v>0</v>
      </c>
      <c r="AL24" s="18">
        <f t="shared" si="18"/>
        <v>0</v>
      </c>
      <c r="AM24" s="18" t="str">
        <f>IF($K24="OK",$AK24+$AL24-0.1909*$G24+0.1226*$H24-7.6592*($I24*Forudsætninger!B20)/3600,"")</f>
        <v/>
      </c>
      <c r="AN24" s="18" t="str">
        <f>IF($K24="OK",$AK24+$AL24-0.1909*$G24+0.1226*$H24-7.6592*($I24*Forudsætninger!C20)/3600,"")</f>
        <v/>
      </c>
      <c r="AO24" s="18" t="str">
        <f>IF($K24="OK",$AK24+$AL24-0.1909*$G24+0.1226*$H24-7.6592*($I24*Forudsætninger!D20)/3600,"")</f>
        <v/>
      </c>
      <c r="AP24" s="18" t="str">
        <f>IF($K24="OK",$AK24+$AL24-0.1909*$G24+0.1226*$H24-7.6592*($I24*Forudsætninger!E20)/3600,"")</f>
        <v/>
      </c>
      <c r="AQ24" s="18" t="str">
        <f>IF($K24="OK",$AK24+$AL24-0.1909*$G24+0.1226*$H24-7.6592*($I24*Forudsætninger!F20)/3600,"")</f>
        <v/>
      </c>
      <c r="AR24" s="18" t="str">
        <f>IF($K24="OK",$AK24+$AL24-0.1909*$G24+0.1226*$H24-7.6592*($I24*Forudsætninger!G20)/3600,"")</f>
        <v/>
      </c>
      <c r="AS24" s="18" t="str">
        <f>IF($K24="OK",$AK24+$AL24-0.1909*$G24+0.1226*$H24-7.6592*($I24*Forudsætninger!H20)/3600,"")</f>
        <v/>
      </c>
      <c r="AT24" s="18" t="str">
        <f>IF($K24="OK",$AK24+$AL24-0.1909*$G24+0.1226*$H24-7.6592*($I24*Forudsætninger!I20)/3600,"")</f>
        <v/>
      </c>
      <c r="AU24" s="18" t="str">
        <f>IF($K24="OK",$AK24+$AL24-0.1909*$G24+0.1226*$H24-7.6592*($I24*Forudsætninger!J20)/3600,"")</f>
        <v/>
      </c>
      <c r="AV24" s="18" t="str">
        <f>IF($K24="OK",$AK24+$AL24-0.1909*$G24+0.1226*$H24-7.6592*($I24*Forudsætninger!K20)/3600,"")</f>
        <v/>
      </c>
      <c r="AW24" s="18" t="str">
        <f>IF($K24="OK",$AK24+$AL24-0.1909*$G24+0.1226*$H24-7.6592*($I24*Forudsætninger!L20)/3600,"")</f>
        <v/>
      </c>
      <c r="AX24" s="18" t="str">
        <f>IF($K24="OK",$AK24+$AL24-0.1909*$G24+0.1226*$H24-7.6592*($I24*Forudsætninger!M20)/3600,"")</f>
        <v/>
      </c>
      <c r="AY24" s="6" t="str">
        <f t="shared" si="19"/>
        <v/>
      </c>
      <c r="AZ24" s="6" t="str">
        <f t="shared" si="20"/>
        <v/>
      </c>
      <c r="BA24" s="6" t="str">
        <f t="shared" si="21"/>
        <v/>
      </c>
      <c r="BB24" s="6" t="str">
        <f t="shared" si="22"/>
        <v/>
      </c>
      <c r="BC24" s="6" t="str">
        <f t="shared" si="23"/>
        <v/>
      </c>
      <c r="BD24" s="6" t="str">
        <f t="shared" si="24"/>
        <v/>
      </c>
      <c r="BE24" s="6" t="str">
        <f t="shared" si="25"/>
        <v/>
      </c>
      <c r="BF24" s="6" t="str">
        <f t="shared" si="26"/>
        <v/>
      </c>
      <c r="BG24" s="6" t="str">
        <f t="shared" si="27"/>
        <v/>
      </c>
      <c r="BH24" s="6" t="str">
        <f t="shared" si="28"/>
        <v/>
      </c>
      <c r="BI24" s="6" t="str">
        <f t="shared" si="29"/>
        <v/>
      </c>
      <c r="BJ24" s="6" t="str">
        <f t="shared" si="30"/>
        <v/>
      </c>
      <c r="BK24" s="6" t="str">
        <f t="shared" si="31"/>
        <v/>
      </c>
      <c r="BL24" s="6" t="str">
        <f t="shared" si="32"/>
        <v/>
      </c>
      <c r="BM24" s="6" t="str">
        <f t="shared" si="33"/>
        <v/>
      </c>
      <c r="BN24" s="6" t="str">
        <f t="shared" si="34"/>
        <v/>
      </c>
      <c r="BO24" s="6" t="str">
        <f t="shared" si="35"/>
        <v/>
      </c>
      <c r="BP24" s="6" t="str">
        <f t="shared" si="36"/>
        <v/>
      </c>
      <c r="BQ24" s="6" t="str">
        <f t="shared" si="37"/>
        <v/>
      </c>
      <c r="BR24" s="6" t="str">
        <f t="shared" si="38"/>
        <v/>
      </c>
      <c r="BS24" s="6" t="str">
        <f t="shared" si="39"/>
        <v/>
      </c>
      <c r="BT24" s="6" t="str">
        <f t="shared" si="40"/>
        <v/>
      </c>
      <c r="BU24" s="6" t="str">
        <f t="shared" si="41"/>
        <v/>
      </c>
      <c r="BV24" s="6" t="str">
        <f t="shared" si="42"/>
        <v/>
      </c>
      <c r="BW24" s="6" t="str">
        <f t="shared" si="43"/>
        <v/>
      </c>
      <c r="BX24" s="6" t="str">
        <f t="shared" si="44"/>
        <v/>
      </c>
      <c r="BY24" s="6" t="str">
        <f t="shared" si="45"/>
        <v/>
      </c>
      <c r="BZ24" s="6" t="str">
        <f t="shared" si="46"/>
        <v/>
      </c>
      <c r="CA24" s="6" t="str">
        <f t="shared" si="47"/>
        <v/>
      </c>
      <c r="CB24" s="6" t="str">
        <f t="shared" si="48"/>
        <v/>
      </c>
      <c r="CC24" s="6" t="str">
        <f t="shared" si="49"/>
        <v/>
      </c>
      <c r="CD24" s="6" t="str">
        <f t="shared" si="50"/>
        <v/>
      </c>
      <c r="CE24" s="6" t="str">
        <f t="shared" si="51"/>
        <v/>
      </c>
      <c r="CF24" s="6" t="str">
        <f t="shared" si="52"/>
        <v/>
      </c>
      <c r="CG24" s="6" t="str">
        <f t="shared" si="53"/>
        <v/>
      </c>
      <c r="CH24" s="6" t="str">
        <f t="shared" si="54"/>
        <v/>
      </c>
      <c r="CI24" s="6" t="str">
        <f t="shared" si="55"/>
        <v/>
      </c>
      <c r="CJ24" s="6" t="str">
        <f t="shared" si="56"/>
        <v/>
      </c>
      <c r="CK24" s="6" t="str">
        <f t="shared" si="57"/>
        <v/>
      </c>
      <c r="CL24" s="6" t="str">
        <f t="shared" si="58"/>
        <v/>
      </c>
      <c r="CM24" s="6" t="str">
        <f t="shared" si="59"/>
        <v/>
      </c>
      <c r="CN24" s="6" t="str">
        <f t="shared" si="60"/>
        <v/>
      </c>
      <c r="CO24" s="6" t="str">
        <f t="shared" si="61"/>
        <v/>
      </c>
      <c r="CP24" s="6" t="str">
        <f t="shared" si="62"/>
        <v/>
      </c>
      <c r="CQ24" s="6" t="str">
        <f t="shared" si="63"/>
        <v/>
      </c>
      <c r="CR24" s="6" t="str">
        <f t="shared" si="64"/>
        <v/>
      </c>
      <c r="CS24" s="6" t="str">
        <f t="shared" si="65"/>
        <v/>
      </c>
      <c r="CT24" s="6" t="str">
        <f t="shared" si="66"/>
        <v/>
      </c>
      <c r="CU24" s="6" t="str">
        <f t="shared" si="67"/>
        <v/>
      </c>
      <c r="CV24" s="6" t="str">
        <f t="shared" si="68"/>
        <v/>
      </c>
      <c r="CW24" s="6" t="str">
        <f t="shared" si="69"/>
        <v/>
      </c>
      <c r="CX24" s="6" t="str">
        <f t="shared" si="70"/>
        <v/>
      </c>
      <c r="CY24" s="6" t="str">
        <f t="shared" si="71"/>
        <v/>
      </c>
      <c r="CZ24" s="6" t="str">
        <f t="shared" si="72"/>
        <v/>
      </c>
      <c r="DA24" s="6" t="str">
        <f t="shared" si="73"/>
        <v/>
      </c>
      <c r="DB24" s="6" t="str">
        <f t="shared" si="74"/>
        <v/>
      </c>
      <c r="DC24" s="6" t="str">
        <f t="shared" si="75"/>
        <v/>
      </c>
      <c r="DD24" s="6" t="str">
        <f t="shared" si="76"/>
        <v/>
      </c>
      <c r="DE24" s="6" t="str">
        <f t="shared" si="77"/>
        <v/>
      </c>
      <c r="DF24" s="6" t="str">
        <f t="shared" si="78"/>
        <v/>
      </c>
      <c r="DG24" s="6" t="str">
        <f t="shared" si="79"/>
        <v/>
      </c>
      <c r="DH24" s="6" t="str">
        <f t="shared" si="80"/>
        <v/>
      </c>
      <c r="DI24" s="6" t="str">
        <f t="shared" si="81"/>
        <v/>
      </c>
      <c r="DJ24" s="6" t="str">
        <f t="shared" si="82"/>
        <v/>
      </c>
      <c r="DK24" s="6" t="str">
        <f t="shared" si="83"/>
        <v/>
      </c>
      <c r="DL24" s="6" t="str">
        <f t="shared" si="84"/>
        <v/>
      </c>
      <c r="DM24" s="6" t="str">
        <f t="shared" si="85"/>
        <v/>
      </c>
      <c r="DN24" s="6" t="str">
        <f t="shared" si="86"/>
        <v/>
      </c>
      <c r="DO24" s="6" t="str">
        <f t="shared" si="87"/>
        <v/>
      </c>
      <c r="DP24" s="6" t="str">
        <f t="shared" si="88"/>
        <v/>
      </c>
      <c r="DQ24" s="6" t="str">
        <f t="shared" si="89"/>
        <v/>
      </c>
      <c r="DR24" s="6" t="str">
        <f t="shared" si="90"/>
        <v/>
      </c>
    </row>
    <row r="25" spans="1:122" x14ac:dyDescent="0.25">
      <c r="A25" s="9">
        <v>17</v>
      </c>
      <c r="B25" s="1"/>
      <c r="C25" s="1"/>
      <c r="D25" s="1"/>
      <c r="E25" s="1"/>
      <c r="F25" s="1"/>
      <c r="G25" s="1"/>
      <c r="H25" s="1"/>
      <c r="I25" s="1"/>
      <c r="J25" s="1"/>
      <c r="K25" s="2" t="str">
        <f t="shared" si="0"/>
        <v/>
      </c>
      <c r="L25" s="3" t="str">
        <f t="shared" si="1"/>
        <v/>
      </c>
      <c r="M25" s="4" t="str">
        <f t="shared" si="2"/>
        <v/>
      </c>
      <c r="N25" s="4" t="str">
        <f t="shared" si="3"/>
        <v/>
      </c>
      <c r="O25" s="5" t="str">
        <f t="shared" si="4"/>
        <v/>
      </c>
      <c r="P25" s="6" t="str">
        <f>IF(K25="OK",(AY25*Forudsætninger!$B$6+BE25*Forudsætninger!$C$6+BK25*Forudsætninger!$D$6+BQ25*Forudsætninger!$E$6+BW25*Forudsætninger!$F$6+CC25*Forudsætninger!$G$6+CI25*Forudsætninger!$H$6+CO25*Forudsætninger!$I$6+CU25*Forudsætninger!$J$6+DA25*Forudsætninger!$K$6+DG25*Forudsætninger!$L$6+DM25*Forudsætninger!$M$6)/SUM(Forudsætninger!$B$6:$M$6),"")</f>
        <v/>
      </c>
      <c r="Q25" s="6" t="str">
        <f>IF(K25="OK",(AZ25*Forudsætninger!$B$6+BF25*Forudsætninger!$C$6+BL25*Forudsætninger!$D$6+BR25*Forudsætninger!$E$6+BX25*Forudsætninger!$F$6+CD25*Forudsætninger!$G$6+CJ25*Forudsætninger!$H$6+CP25*Forudsætninger!$I$6+CV25*Forudsætninger!$J$6+DB25*Forudsætninger!$K$6+DH25*Forudsætninger!$L$6+DN25*Forudsætninger!$M$6)/SUM(Forudsætninger!$B$6:$M$6),"")</f>
        <v/>
      </c>
      <c r="R25" s="6" t="str">
        <f>IF(K25="OK",(BA25*Forudsætninger!$B$6+BG25*Forudsætninger!$C$6+BM25*Forudsætninger!$D$6+BS25*Forudsætninger!$E$6+BY25*Forudsætninger!$F$6+CE25*Forudsætninger!$G$6+CK25*Forudsætninger!$H$6+CQ25*Forudsætninger!$I$6+CW25*Forudsætninger!$J$6+DC25*Forudsætninger!$K$6+DI25*Forudsætninger!$L$6+DO25*Forudsætninger!$M$6)/SUM(Forudsætninger!$B$6:$M$6),"")</f>
        <v/>
      </c>
      <c r="S25" s="6" t="str">
        <f>IF(K25="OK",(BB25*Forudsætninger!$B$6+BH25*Forudsætninger!$C$6+BN25*Forudsætninger!$D$6+BT25*Forudsætninger!$E$6+BZ25*Forudsætninger!$F$6+CF25*Forudsætninger!$G$6+CL25*Forudsætninger!$H$6+CR25*Forudsætninger!$I$6+CX25*Forudsætninger!$J$6+DD25*Forudsætninger!$K$6+DJ25*Forudsætninger!$L$6+DP25*Forudsætninger!$M$6)/SUM(Forudsætninger!$B$6:$M$6),"")</f>
        <v/>
      </c>
      <c r="T25" s="6" t="str">
        <f>IF(K25="OK",(BC25*Forudsætninger!$B$6+BI25*Forudsætninger!$C$6+BO25*Forudsætninger!$D$6+BU25*Forudsætninger!$E$6+CA25*Forudsætninger!$F$6+CG25*Forudsætninger!$G$6+CM25*Forudsætninger!$H$6+CS25*Forudsætninger!$I$6+CY25*Forudsætninger!$J$6+DE25*Forudsætninger!$K$6+DK25*Forudsætninger!$L$6+DQ25*Forudsætninger!$M$6)/SUM(Forudsætninger!$B$6:$M$6),"")</f>
        <v/>
      </c>
      <c r="U25" s="6" t="str">
        <f>IF(K25="OK",(BD25*Forudsætninger!$B$6+BJ25*Forudsætninger!$C$6+BP25*Forudsætninger!$D$6+BV25*Forudsætninger!$E$6+CB25*Forudsætninger!$F$6+CH25*Forudsætninger!$G$6+CN25*Forudsætninger!$H$6+CT25*Forudsætninger!$I$6+CZ25*Forudsætninger!$J$6+DF25*Forudsætninger!$K$6+DL25*Forudsætninger!$L$6+DR25*Forudsætninger!$M$6)/SUM(Forudsætninger!$B$6:$M$6),"")</f>
        <v/>
      </c>
      <c r="V25" s="7" t="str">
        <f>IF(AND(L25="OK",K25="OK"),(P25*3+Q25*2+R25-S25-T25*2-U25*3)*J25*SUM(Forudsætninger!$B$6:$M$6),"")</f>
        <v/>
      </c>
      <c r="W25" s="49" t="str">
        <f t="shared" si="5"/>
        <v/>
      </c>
      <c r="X25" s="49" t="str">
        <f t="shared" si="6"/>
        <v/>
      </c>
      <c r="Y25" s="49" t="str">
        <f t="shared" si="7"/>
        <v/>
      </c>
      <c r="Z25" s="49" t="str">
        <f t="shared" si="8"/>
        <v/>
      </c>
      <c r="AA25" s="49" t="str">
        <f t="shared" si="9"/>
        <v/>
      </c>
      <c r="AB25" s="49" t="str">
        <f t="shared" si="10"/>
        <v/>
      </c>
      <c r="AC25" s="49" t="str">
        <f t="shared" si="11"/>
        <v/>
      </c>
      <c r="AD25" s="49" t="str">
        <f t="shared" si="12"/>
        <v/>
      </c>
      <c r="AE25" s="49" t="str">
        <f t="shared" si="13"/>
        <v/>
      </c>
      <c r="AF25" s="49" t="str">
        <f t="shared" si="14"/>
        <v/>
      </c>
      <c r="AG25" s="49" t="str">
        <f t="shared" si="15"/>
        <v/>
      </c>
      <c r="AH25" s="49" t="str">
        <f t="shared" si="16"/>
        <v/>
      </c>
      <c r="AK25" s="18">
        <f t="shared" si="17"/>
        <v>0</v>
      </c>
      <c r="AL25" s="18">
        <f t="shared" si="18"/>
        <v>0</v>
      </c>
      <c r="AM25" s="18" t="str">
        <f>IF($K25="OK",$AK25+$AL25-0.1909*$G25+0.1226*$H25-7.6592*($I25*Forudsætninger!B21)/3600,"")</f>
        <v/>
      </c>
      <c r="AN25" s="18" t="str">
        <f>IF($K25="OK",$AK25+$AL25-0.1909*$G25+0.1226*$H25-7.6592*($I25*Forudsætninger!C21)/3600,"")</f>
        <v/>
      </c>
      <c r="AO25" s="18" t="str">
        <f>IF($K25="OK",$AK25+$AL25-0.1909*$G25+0.1226*$H25-7.6592*($I25*Forudsætninger!D21)/3600,"")</f>
        <v/>
      </c>
      <c r="AP25" s="18" t="str">
        <f>IF($K25="OK",$AK25+$AL25-0.1909*$G25+0.1226*$H25-7.6592*($I25*Forudsætninger!E21)/3600,"")</f>
        <v/>
      </c>
      <c r="AQ25" s="18" t="str">
        <f>IF($K25="OK",$AK25+$AL25-0.1909*$G25+0.1226*$H25-7.6592*($I25*Forudsætninger!F21)/3600,"")</f>
        <v/>
      </c>
      <c r="AR25" s="18" t="str">
        <f>IF($K25="OK",$AK25+$AL25-0.1909*$G25+0.1226*$H25-7.6592*($I25*Forudsætninger!G21)/3600,"")</f>
        <v/>
      </c>
      <c r="AS25" s="18" t="str">
        <f>IF($K25="OK",$AK25+$AL25-0.1909*$G25+0.1226*$H25-7.6592*($I25*Forudsætninger!H21)/3600,"")</f>
        <v/>
      </c>
      <c r="AT25" s="18" t="str">
        <f>IF($K25="OK",$AK25+$AL25-0.1909*$G25+0.1226*$H25-7.6592*($I25*Forudsætninger!I21)/3600,"")</f>
        <v/>
      </c>
      <c r="AU25" s="18" t="str">
        <f>IF($K25="OK",$AK25+$AL25-0.1909*$G25+0.1226*$H25-7.6592*($I25*Forudsætninger!J21)/3600,"")</f>
        <v/>
      </c>
      <c r="AV25" s="18" t="str">
        <f>IF($K25="OK",$AK25+$AL25-0.1909*$G25+0.1226*$H25-7.6592*($I25*Forudsætninger!K21)/3600,"")</f>
        <v/>
      </c>
      <c r="AW25" s="18" t="str">
        <f>IF($K25="OK",$AK25+$AL25-0.1909*$G25+0.1226*$H25-7.6592*($I25*Forudsætninger!L21)/3600,"")</f>
        <v/>
      </c>
      <c r="AX25" s="18" t="str">
        <f>IF($K25="OK",$AK25+$AL25-0.1909*$G25+0.1226*$H25-7.6592*($I25*Forudsætninger!M21)/3600,"")</f>
        <v/>
      </c>
      <c r="AY25" s="6" t="str">
        <f t="shared" si="19"/>
        <v/>
      </c>
      <c r="AZ25" s="6" t="str">
        <f t="shared" si="20"/>
        <v/>
      </c>
      <c r="BA25" s="6" t="str">
        <f t="shared" si="21"/>
        <v/>
      </c>
      <c r="BB25" s="6" t="str">
        <f t="shared" si="22"/>
        <v/>
      </c>
      <c r="BC25" s="6" t="str">
        <f t="shared" si="23"/>
        <v/>
      </c>
      <c r="BD25" s="6" t="str">
        <f t="shared" si="24"/>
        <v/>
      </c>
      <c r="BE25" s="6" t="str">
        <f t="shared" si="25"/>
        <v/>
      </c>
      <c r="BF25" s="6" t="str">
        <f t="shared" si="26"/>
        <v/>
      </c>
      <c r="BG25" s="6" t="str">
        <f t="shared" si="27"/>
        <v/>
      </c>
      <c r="BH25" s="6" t="str">
        <f t="shared" si="28"/>
        <v/>
      </c>
      <c r="BI25" s="6" t="str">
        <f t="shared" si="29"/>
        <v/>
      </c>
      <c r="BJ25" s="6" t="str">
        <f t="shared" si="30"/>
        <v/>
      </c>
      <c r="BK25" s="6" t="str">
        <f t="shared" si="31"/>
        <v/>
      </c>
      <c r="BL25" s="6" t="str">
        <f t="shared" si="32"/>
        <v/>
      </c>
      <c r="BM25" s="6" t="str">
        <f t="shared" si="33"/>
        <v/>
      </c>
      <c r="BN25" s="6" t="str">
        <f t="shared" si="34"/>
        <v/>
      </c>
      <c r="BO25" s="6" t="str">
        <f t="shared" si="35"/>
        <v/>
      </c>
      <c r="BP25" s="6" t="str">
        <f t="shared" si="36"/>
        <v/>
      </c>
      <c r="BQ25" s="6" t="str">
        <f t="shared" si="37"/>
        <v/>
      </c>
      <c r="BR25" s="6" t="str">
        <f t="shared" si="38"/>
        <v/>
      </c>
      <c r="BS25" s="6" t="str">
        <f t="shared" si="39"/>
        <v/>
      </c>
      <c r="BT25" s="6" t="str">
        <f t="shared" si="40"/>
        <v/>
      </c>
      <c r="BU25" s="6" t="str">
        <f t="shared" si="41"/>
        <v/>
      </c>
      <c r="BV25" s="6" t="str">
        <f t="shared" si="42"/>
        <v/>
      </c>
      <c r="BW25" s="6" t="str">
        <f t="shared" si="43"/>
        <v/>
      </c>
      <c r="BX25" s="6" t="str">
        <f t="shared" si="44"/>
        <v/>
      </c>
      <c r="BY25" s="6" t="str">
        <f t="shared" si="45"/>
        <v/>
      </c>
      <c r="BZ25" s="6" t="str">
        <f t="shared" si="46"/>
        <v/>
      </c>
      <c r="CA25" s="6" t="str">
        <f t="shared" si="47"/>
        <v/>
      </c>
      <c r="CB25" s="6" t="str">
        <f t="shared" si="48"/>
        <v/>
      </c>
      <c r="CC25" s="6" t="str">
        <f t="shared" si="49"/>
        <v/>
      </c>
      <c r="CD25" s="6" t="str">
        <f t="shared" si="50"/>
        <v/>
      </c>
      <c r="CE25" s="6" t="str">
        <f t="shared" si="51"/>
        <v/>
      </c>
      <c r="CF25" s="6" t="str">
        <f t="shared" si="52"/>
        <v/>
      </c>
      <c r="CG25" s="6" t="str">
        <f t="shared" si="53"/>
        <v/>
      </c>
      <c r="CH25" s="6" t="str">
        <f t="shared" si="54"/>
        <v/>
      </c>
      <c r="CI25" s="6" t="str">
        <f t="shared" si="55"/>
        <v/>
      </c>
      <c r="CJ25" s="6" t="str">
        <f t="shared" si="56"/>
        <v/>
      </c>
      <c r="CK25" s="6" t="str">
        <f t="shared" si="57"/>
        <v/>
      </c>
      <c r="CL25" s="6" t="str">
        <f t="shared" si="58"/>
        <v/>
      </c>
      <c r="CM25" s="6" t="str">
        <f t="shared" si="59"/>
        <v/>
      </c>
      <c r="CN25" s="6" t="str">
        <f t="shared" si="60"/>
        <v/>
      </c>
      <c r="CO25" s="6" t="str">
        <f t="shared" si="61"/>
        <v/>
      </c>
      <c r="CP25" s="6" t="str">
        <f t="shared" si="62"/>
        <v/>
      </c>
      <c r="CQ25" s="6" t="str">
        <f t="shared" si="63"/>
        <v/>
      </c>
      <c r="CR25" s="6" t="str">
        <f t="shared" si="64"/>
        <v/>
      </c>
      <c r="CS25" s="6" t="str">
        <f t="shared" si="65"/>
        <v/>
      </c>
      <c r="CT25" s="6" t="str">
        <f t="shared" si="66"/>
        <v/>
      </c>
      <c r="CU25" s="6" t="str">
        <f t="shared" si="67"/>
        <v/>
      </c>
      <c r="CV25" s="6" t="str">
        <f t="shared" si="68"/>
        <v/>
      </c>
      <c r="CW25" s="6" t="str">
        <f t="shared" si="69"/>
        <v/>
      </c>
      <c r="CX25" s="6" t="str">
        <f t="shared" si="70"/>
        <v/>
      </c>
      <c r="CY25" s="6" t="str">
        <f t="shared" si="71"/>
        <v/>
      </c>
      <c r="CZ25" s="6" t="str">
        <f t="shared" si="72"/>
        <v/>
      </c>
      <c r="DA25" s="6" t="str">
        <f t="shared" si="73"/>
        <v/>
      </c>
      <c r="DB25" s="6" t="str">
        <f t="shared" si="74"/>
        <v/>
      </c>
      <c r="DC25" s="6" t="str">
        <f t="shared" si="75"/>
        <v/>
      </c>
      <c r="DD25" s="6" t="str">
        <f t="shared" si="76"/>
        <v/>
      </c>
      <c r="DE25" s="6" t="str">
        <f t="shared" si="77"/>
        <v/>
      </c>
      <c r="DF25" s="6" t="str">
        <f t="shared" si="78"/>
        <v/>
      </c>
      <c r="DG25" s="6" t="str">
        <f t="shared" si="79"/>
        <v/>
      </c>
      <c r="DH25" s="6" t="str">
        <f t="shared" si="80"/>
        <v/>
      </c>
      <c r="DI25" s="6" t="str">
        <f t="shared" si="81"/>
        <v/>
      </c>
      <c r="DJ25" s="6" t="str">
        <f t="shared" si="82"/>
        <v/>
      </c>
      <c r="DK25" s="6" t="str">
        <f t="shared" si="83"/>
        <v/>
      </c>
      <c r="DL25" s="6" t="str">
        <f t="shared" si="84"/>
        <v/>
      </c>
      <c r="DM25" s="6" t="str">
        <f t="shared" si="85"/>
        <v/>
      </c>
      <c r="DN25" s="6" t="str">
        <f t="shared" si="86"/>
        <v/>
      </c>
      <c r="DO25" s="6" t="str">
        <f t="shared" si="87"/>
        <v/>
      </c>
      <c r="DP25" s="6" t="str">
        <f t="shared" si="88"/>
        <v/>
      </c>
      <c r="DQ25" s="6" t="str">
        <f t="shared" si="89"/>
        <v/>
      </c>
      <c r="DR25" s="6" t="str">
        <f t="shared" si="90"/>
        <v/>
      </c>
    </row>
    <row r="26" spans="1:122" x14ac:dyDescent="0.25">
      <c r="A26" s="9">
        <v>18</v>
      </c>
      <c r="B26" s="1"/>
      <c r="C26" s="1"/>
      <c r="D26" s="1"/>
      <c r="E26" s="1"/>
      <c r="F26" s="1"/>
      <c r="G26" s="1"/>
      <c r="H26" s="1"/>
      <c r="I26" s="1"/>
      <c r="J26" s="1"/>
      <c r="K26" s="2" t="str">
        <f t="shared" si="0"/>
        <v/>
      </c>
      <c r="L26" s="3" t="str">
        <f t="shared" si="1"/>
        <v/>
      </c>
      <c r="M26" s="4" t="str">
        <f t="shared" si="2"/>
        <v/>
      </c>
      <c r="N26" s="4" t="str">
        <f t="shared" si="3"/>
        <v/>
      </c>
      <c r="O26" s="5" t="str">
        <f t="shared" si="4"/>
        <v/>
      </c>
      <c r="P26" s="6" t="str">
        <f>IF(K26="OK",(AY26*Forudsætninger!$B$6+BE26*Forudsætninger!$C$6+BK26*Forudsætninger!$D$6+BQ26*Forudsætninger!$E$6+BW26*Forudsætninger!$F$6+CC26*Forudsætninger!$G$6+CI26*Forudsætninger!$H$6+CO26*Forudsætninger!$I$6+CU26*Forudsætninger!$J$6+DA26*Forudsætninger!$K$6+DG26*Forudsætninger!$L$6+DM26*Forudsætninger!$M$6)/SUM(Forudsætninger!$B$6:$M$6),"")</f>
        <v/>
      </c>
      <c r="Q26" s="6" t="str">
        <f>IF(K26="OK",(AZ26*Forudsætninger!$B$6+BF26*Forudsætninger!$C$6+BL26*Forudsætninger!$D$6+BR26*Forudsætninger!$E$6+BX26*Forudsætninger!$F$6+CD26*Forudsætninger!$G$6+CJ26*Forudsætninger!$H$6+CP26*Forudsætninger!$I$6+CV26*Forudsætninger!$J$6+DB26*Forudsætninger!$K$6+DH26*Forudsætninger!$L$6+DN26*Forudsætninger!$M$6)/SUM(Forudsætninger!$B$6:$M$6),"")</f>
        <v/>
      </c>
      <c r="R26" s="6" t="str">
        <f>IF(K26="OK",(BA26*Forudsætninger!$B$6+BG26*Forudsætninger!$C$6+BM26*Forudsætninger!$D$6+BS26*Forudsætninger!$E$6+BY26*Forudsætninger!$F$6+CE26*Forudsætninger!$G$6+CK26*Forudsætninger!$H$6+CQ26*Forudsætninger!$I$6+CW26*Forudsætninger!$J$6+DC26*Forudsætninger!$K$6+DI26*Forudsætninger!$L$6+DO26*Forudsætninger!$M$6)/SUM(Forudsætninger!$B$6:$M$6),"")</f>
        <v/>
      </c>
      <c r="S26" s="6" t="str">
        <f>IF(K26="OK",(BB26*Forudsætninger!$B$6+BH26*Forudsætninger!$C$6+BN26*Forudsætninger!$D$6+BT26*Forudsætninger!$E$6+BZ26*Forudsætninger!$F$6+CF26*Forudsætninger!$G$6+CL26*Forudsætninger!$H$6+CR26*Forudsætninger!$I$6+CX26*Forudsætninger!$J$6+DD26*Forudsætninger!$K$6+DJ26*Forudsætninger!$L$6+DP26*Forudsætninger!$M$6)/SUM(Forudsætninger!$B$6:$M$6),"")</f>
        <v/>
      </c>
      <c r="T26" s="6" t="str">
        <f>IF(K26="OK",(BC26*Forudsætninger!$B$6+BI26*Forudsætninger!$C$6+BO26*Forudsætninger!$D$6+BU26*Forudsætninger!$E$6+CA26*Forudsætninger!$F$6+CG26*Forudsætninger!$G$6+CM26*Forudsætninger!$H$6+CS26*Forudsætninger!$I$6+CY26*Forudsætninger!$J$6+DE26*Forudsætninger!$K$6+DK26*Forudsætninger!$L$6+DQ26*Forudsætninger!$M$6)/SUM(Forudsætninger!$B$6:$M$6),"")</f>
        <v/>
      </c>
      <c r="U26" s="6" t="str">
        <f>IF(K26="OK",(BD26*Forudsætninger!$B$6+BJ26*Forudsætninger!$C$6+BP26*Forudsætninger!$D$6+BV26*Forudsætninger!$E$6+CB26*Forudsætninger!$F$6+CH26*Forudsætninger!$G$6+CN26*Forudsætninger!$H$6+CT26*Forudsætninger!$I$6+CZ26*Forudsætninger!$J$6+DF26*Forudsætninger!$K$6+DL26*Forudsætninger!$L$6+DR26*Forudsætninger!$M$6)/SUM(Forudsætninger!$B$6:$M$6),"")</f>
        <v/>
      </c>
      <c r="V26" s="7" t="str">
        <f>IF(AND(L26="OK",K26="OK"),(P26*3+Q26*2+R26-S26-T26*2-U26*3)*J26*SUM(Forudsætninger!$B$6:$M$6),"")</f>
        <v/>
      </c>
      <c r="W26" s="49" t="str">
        <f t="shared" si="5"/>
        <v/>
      </c>
      <c r="X26" s="49" t="str">
        <f t="shared" si="6"/>
        <v/>
      </c>
      <c r="Y26" s="49" t="str">
        <f t="shared" si="7"/>
        <v/>
      </c>
      <c r="Z26" s="49" t="str">
        <f t="shared" si="8"/>
        <v/>
      </c>
      <c r="AA26" s="49" t="str">
        <f t="shared" si="9"/>
        <v/>
      </c>
      <c r="AB26" s="49" t="str">
        <f t="shared" si="10"/>
        <v/>
      </c>
      <c r="AC26" s="49" t="str">
        <f t="shared" si="11"/>
        <v/>
      </c>
      <c r="AD26" s="49" t="str">
        <f t="shared" si="12"/>
        <v/>
      </c>
      <c r="AE26" s="49" t="str">
        <f t="shared" si="13"/>
        <v/>
      </c>
      <c r="AF26" s="49" t="str">
        <f t="shared" si="14"/>
        <v/>
      </c>
      <c r="AG26" s="49" t="str">
        <f t="shared" si="15"/>
        <v/>
      </c>
      <c r="AH26" s="49" t="str">
        <f t="shared" si="16"/>
        <v/>
      </c>
      <c r="AK26" s="18">
        <f t="shared" si="17"/>
        <v>0</v>
      </c>
      <c r="AL26" s="18">
        <f t="shared" si="18"/>
        <v>0</v>
      </c>
      <c r="AM26" s="18" t="str">
        <f>IF($K26="OK",$AK26+$AL26-0.1909*$G26+0.1226*$H26-7.6592*($I26*Forudsætninger!B22)/3600,"")</f>
        <v/>
      </c>
      <c r="AN26" s="18" t="str">
        <f>IF($K26="OK",$AK26+$AL26-0.1909*$G26+0.1226*$H26-7.6592*($I26*Forudsætninger!C22)/3600,"")</f>
        <v/>
      </c>
      <c r="AO26" s="18" t="str">
        <f>IF($K26="OK",$AK26+$AL26-0.1909*$G26+0.1226*$H26-7.6592*($I26*Forudsætninger!D22)/3600,"")</f>
        <v/>
      </c>
      <c r="AP26" s="18" t="str">
        <f>IF($K26="OK",$AK26+$AL26-0.1909*$G26+0.1226*$H26-7.6592*($I26*Forudsætninger!E22)/3600,"")</f>
        <v/>
      </c>
      <c r="AQ26" s="18" t="str">
        <f>IF($K26="OK",$AK26+$AL26-0.1909*$G26+0.1226*$H26-7.6592*($I26*Forudsætninger!F22)/3600,"")</f>
        <v/>
      </c>
      <c r="AR26" s="18" t="str">
        <f>IF($K26="OK",$AK26+$AL26-0.1909*$G26+0.1226*$H26-7.6592*($I26*Forudsætninger!G22)/3600,"")</f>
        <v/>
      </c>
      <c r="AS26" s="18" t="str">
        <f>IF($K26="OK",$AK26+$AL26-0.1909*$G26+0.1226*$H26-7.6592*($I26*Forudsætninger!H22)/3600,"")</f>
        <v/>
      </c>
      <c r="AT26" s="18" t="str">
        <f>IF($K26="OK",$AK26+$AL26-0.1909*$G26+0.1226*$H26-7.6592*($I26*Forudsætninger!I22)/3600,"")</f>
        <v/>
      </c>
      <c r="AU26" s="18" t="str">
        <f>IF($K26="OK",$AK26+$AL26-0.1909*$G26+0.1226*$H26-7.6592*($I26*Forudsætninger!J22)/3600,"")</f>
        <v/>
      </c>
      <c r="AV26" s="18" t="str">
        <f>IF($K26="OK",$AK26+$AL26-0.1909*$G26+0.1226*$H26-7.6592*($I26*Forudsætninger!K22)/3600,"")</f>
        <v/>
      </c>
      <c r="AW26" s="18" t="str">
        <f>IF($K26="OK",$AK26+$AL26-0.1909*$G26+0.1226*$H26-7.6592*($I26*Forudsætninger!L22)/3600,"")</f>
        <v/>
      </c>
      <c r="AX26" s="18" t="str">
        <f>IF($K26="OK",$AK26+$AL26-0.1909*$G26+0.1226*$H26-7.6592*($I26*Forudsætninger!M22)/3600,"")</f>
        <v/>
      </c>
      <c r="AY26" s="6" t="str">
        <f t="shared" si="19"/>
        <v/>
      </c>
      <c r="AZ26" s="6" t="str">
        <f t="shared" si="20"/>
        <v/>
      </c>
      <c r="BA26" s="6" t="str">
        <f t="shared" si="21"/>
        <v/>
      </c>
      <c r="BB26" s="6" t="str">
        <f t="shared" si="22"/>
        <v/>
      </c>
      <c r="BC26" s="6" t="str">
        <f t="shared" si="23"/>
        <v/>
      </c>
      <c r="BD26" s="6" t="str">
        <f t="shared" si="24"/>
        <v/>
      </c>
      <c r="BE26" s="6" t="str">
        <f t="shared" si="25"/>
        <v/>
      </c>
      <c r="BF26" s="6" t="str">
        <f t="shared" si="26"/>
        <v/>
      </c>
      <c r="BG26" s="6" t="str">
        <f t="shared" si="27"/>
        <v/>
      </c>
      <c r="BH26" s="6" t="str">
        <f t="shared" si="28"/>
        <v/>
      </c>
      <c r="BI26" s="6" t="str">
        <f t="shared" si="29"/>
        <v/>
      </c>
      <c r="BJ26" s="6" t="str">
        <f t="shared" si="30"/>
        <v/>
      </c>
      <c r="BK26" s="6" t="str">
        <f t="shared" si="31"/>
        <v/>
      </c>
      <c r="BL26" s="6" t="str">
        <f t="shared" si="32"/>
        <v/>
      </c>
      <c r="BM26" s="6" t="str">
        <f t="shared" si="33"/>
        <v/>
      </c>
      <c r="BN26" s="6" t="str">
        <f t="shared" si="34"/>
        <v/>
      </c>
      <c r="BO26" s="6" t="str">
        <f t="shared" si="35"/>
        <v/>
      </c>
      <c r="BP26" s="6" t="str">
        <f t="shared" si="36"/>
        <v/>
      </c>
      <c r="BQ26" s="6" t="str">
        <f t="shared" si="37"/>
        <v/>
      </c>
      <c r="BR26" s="6" t="str">
        <f t="shared" si="38"/>
        <v/>
      </c>
      <c r="BS26" s="6" t="str">
        <f t="shared" si="39"/>
        <v/>
      </c>
      <c r="BT26" s="6" t="str">
        <f t="shared" si="40"/>
        <v/>
      </c>
      <c r="BU26" s="6" t="str">
        <f t="shared" si="41"/>
        <v/>
      </c>
      <c r="BV26" s="6" t="str">
        <f t="shared" si="42"/>
        <v/>
      </c>
      <c r="BW26" s="6" t="str">
        <f t="shared" si="43"/>
        <v/>
      </c>
      <c r="BX26" s="6" t="str">
        <f t="shared" si="44"/>
        <v/>
      </c>
      <c r="BY26" s="6" t="str">
        <f t="shared" si="45"/>
        <v/>
      </c>
      <c r="BZ26" s="6" t="str">
        <f t="shared" si="46"/>
        <v/>
      </c>
      <c r="CA26" s="6" t="str">
        <f t="shared" si="47"/>
        <v/>
      </c>
      <c r="CB26" s="6" t="str">
        <f t="shared" si="48"/>
        <v/>
      </c>
      <c r="CC26" s="6" t="str">
        <f t="shared" si="49"/>
        <v/>
      </c>
      <c r="CD26" s="6" t="str">
        <f t="shared" si="50"/>
        <v/>
      </c>
      <c r="CE26" s="6" t="str">
        <f t="shared" si="51"/>
        <v/>
      </c>
      <c r="CF26" s="6" t="str">
        <f t="shared" si="52"/>
        <v/>
      </c>
      <c r="CG26" s="6" t="str">
        <f t="shared" si="53"/>
        <v/>
      </c>
      <c r="CH26" s="6" t="str">
        <f t="shared" si="54"/>
        <v/>
      </c>
      <c r="CI26" s="6" t="str">
        <f t="shared" si="55"/>
        <v/>
      </c>
      <c r="CJ26" s="6" t="str">
        <f t="shared" si="56"/>
        <v/>
      </c>
      <c r="CK26" s="6" t="str">
        <f t="shared" si="57"/>
        <v/>
      </c>
      <c r="CL26" s="6" t="str">
        <f t="shared" si="58"/>
        <v/>
      </c>
      <c r="CM26" s="6" t="str">
        <f t="shared" si="59"/>
        <v/>
      </c>
      <c r="CN26" s="6" t="str">
        <f t="shared" si="60"/>
        <v/>
      </c>
      <c r="CO26" s="6" t="str">
        <f t="shared" si="61"/>
        <v/>
      </c>
      <c r="CP26" s="6" t="str">
        <f t="shared" si="62"/>
        <v/>
      </c>
      <c r="CQ26" s="6" t="str">
        <f t="shared" si="63"/>
        <v/>
      </c>
      <c r="CR26" s="6" t="str">
        <f t="shared" si="64"/>
        <v/>
      </c>
      <c r="CS26" s="6" t="str">
        <f t="shared" si="65"/>
        <v/>
      </c>
      <c r="CT26" s="6" t="str">
        <f t="shared" si="66"/>
        <v/>
      </c>
      <c r="CU26" s="6" t="str">
        <f t="shared" si="67"/>
        <v/>
      </c>
      <c r="CV26" s="6" t="str">
        <f t="shared" si="68"/>
        <v/>
      </c>
      <c r="CW26" s="6" t="str">
        <f t="shared" si="69"/>
        <v/>
      </c>
      <c r="CX26" s="6" t="str">
        <f t="shared" si="70"/>
        <v/>
      </c>
      <c r="CY26" s="6" t="str">
        <f t="shared" si="71"/>
        <v/>
      </c>
      <c r="CZ26" s="6" t="str">
        <f t="shared" si="72"/>
        <v/>
      </c>
      <c r="DA26" s="6" t="str">
        <f t="shared" si="73"/>
        <v/>
      </c>
      <c r="DB26" s="6" t="str">
        <f t="shared" si="74"/>
        <v/>
      </c>
      <c r="DC26" s="6" t="str">
        <f t="shared" si="75"/>
        <v/>
      </c>
      <c r="DD26" s="6" t="str">
        <f t="shared" si="76"/>
        <v/>
      </c>
      <c r="DE26" s="6" t="str">
        <f t="shared" si="77"/>
        <v/>
      </c>
      <c r="DF26" s="6" t="str">
        <f t="shared" si="78"/>
        <v/>
      </c>
      <c r="DG26" s="6" t="str">
        <f t="shared" si="79"/>
        <v/>
      </c>
      <c r="DH26" s="6" t="str">
        <f t="shared" si="80"/>
        <v/>
      </c>
      <c r="DI26" s="6" t="str">
        <f t="shared" si="81"/>
        <v/>
      </c>
      <c r="DJ26" s="6" t="str">
        <f t="shared" si="82"/>
        <v/>
      </c>
      <c r="DK26" s="6" t="str">
        <f t="shared" si="83"/>
        <v/>
      </c>
      <c r="DL26" s="6" t="str">
        <f t="shared" si="84"/>
        <v/>
      </c>
      <c r="DM26" s="6" t="str">
        <f t="shared" si="85"/>
        <v/>
      </c>
      <c r="DN26" s="6" t="str">
        <f t="shared" si="86"/>
        <v/>
      </c>
      <c r="DO26" s="6" t="str">
        <f t="shared" si="87"/>
        <v/>
      </c>
      <c r="DP26" s="6" t="str">
        <f t="shared" si="88"/>
        <v/>
      </c>
      <c r="DQ26" s="6" t="str">
        <f t="shared" si="89"/>
        <v/>
      </c>
      <c r="DR26" s="6" t="str">
        <f t="shared" si="90"/>
        <v/>
      </c>
    </row>
    <row r="27" spans="1:122" x14ac:dyDescent="0.25">
      <c r="A27" s="9">
        <v>19</v>
      </c>
      <c r="B27" s="1"/>
      <c r="C27" s="1"/>
      <c r="D27" s="1"/>
      <c r="E27" s="1"/>
      <c r="F27" s="1"/>
      <c r="G27" s="1"/>
      <c r="H27" s="1"/>
      <c r="I27" s="1"/>
      <c r="J27" s="1"/>
      <c r="K27" s="2" t="str">
        <f t="shared" si="0"/>
        <v/>
      </c>
      <c r="L27" s="3" t="str">
        <f t="shared" si="1"/>
        <v/>
      </c>
      <c r="M27" s="4" t="str">
        <f t="shared" si="2"/>
        <v/>
      </c>
      <c r="N27" s="4" t="str">
        <f t="shared" si="3"/>
        <v/>
      </c>
      <c r="O27" s="5" t="str">
        <f t="shared" si="4"/>
        <v/>
      </c>
      <c r="P27" s="6" t="str">
        <f>IF(K27="OK",(AY27*Forudsætninger!$B$6+BE27*Forudsætninger!$C$6+BK27*Forudsætninger!$D$6+BQ27*Forudsætninger!$E$6+BW27*Forudsætninger!$F$6+CC27*Forudsætninger!$G$6+CI27*Forudsætninger!$H$6+CO27*Forudsætninger!$I$6+CU27*Forudsætninger!$J$6+DA27*Forudsætninger!$K$6+DG27*Forudsætninger!$L$6+DM27*Forudsætninger!$M$6)/SUM(Forudsætninger!$B$6:$M$6),"")</f>
        <v/>
      </c>
      <c r="Q27" s="6" t="str">
        <f>IF(K27="OK",(AZ27*Forudsætninger!$B$6+BF27*Forudsætninger!$C$6+BL27*Forudsætninger!$D$6+BR27*Forudsætninger!$E$6+BX27*Forudsætninger!$F$6+CD27*Forudsætninger!$G$6+CJ27*Forudsætninger!$H$6+CP27*Forudsætninger!$I$6+CV27*Forudsætninger!$J$6+DB27*Forudsætninger!$K$6+DH27*Forudsætninger!$L$6+DN27*Forudsætninger!$M$6)/SUM(Forudsætninger!$B$6:$M$6),"")</f>
        <v/>
      </c>
      <c r="R27" s="6" t="str">
        <f>IF(K27="OK",(BA27*Forudsætninger!$B$6+BG27*Forudsætninger!$C$6+BM27*Forudsætninger!$D$6+BS27*Forudsætninger!$E$6+BY27*Forudsætninger!$F$6+CE27*Forudsætninger!$G$6+CK27*Forudsætninger!$H$6+CQ27*Forudsætninger!$I$6+CW27*Forudsætninger!$J$6+DC27*Forudsætninger!$K$6+DI27*Forudsætninger!$L$6+DO27*Forudsætninger!$M$6)/SUM(Forudsætninger!$B$6:$M$6),"")</f>
        <v/>
      </c>
      <c r="S27" s="6" t="str">
        <f>IF(K27="OK",(BB27*Forudsætninger!$B$6+BH27*Forudsætninger!$C$6+BN27*Forudsætninger!$D$6+BT27*Forudsætninger!$E$6+BZ27*Forudsætninger!$F$6+CF27*Forudsætninger!$G$6+CL27*Forudsætninger!$H$6+CR27*Forudsætninger!$I$6+CX27*Forudsætninger!$J$6+DD27*Forudsætninger!$K$6+DJ27*Forudsætninger!$L$6+DP27*Forudsætninger!$M$6)/SUM(Forudsætninger!$B$6:$M$6),"")</f>
        <v/>
      </c>
      <c r="T27" s="6" t="str">
        <f>IF(K27="OK",(BC27*Forudsætninger!$B$6+BI27*Forudsætninger!$C$6+BO27*Forudsætninger!$D$6+BU27*Forudsætninger!$E$6+CA27*Forudsætninger!$F$6+CG27*Forudsætninger!$G$6+CM27*Forudsætninger!$H$6+CS27*Forudsætninger!$I$6+CY27*Forudsætninger!$J$6+DE27*Forudsætninger!$K$6+DK27*Forudsætninger!$L$6+DQ27*Forudsætninger!$M$6)/SUM(Forudsætninger!$B$6:$M$6),"")</f>
        <v/>
      </c>
      <c r="U27" s="6" t="str">
        <f>IF(K27="OK",(BD27*Forudsætninger!$B$6+BJ27*Forudsætninger!$C$6+BP27*Forudsætninger!$D$6+BV27*Forudsætninger!$E$6+CB27*Forudsætninger!$F$6+CH27*Forudsætninger!$G$6+CN27*Forudsætninger!$H$6+CT27*Forudsætninger!$I$6+CZ27*Forudsætninger!$J$6+DF27*Forudsætninger!$K$6+DL27*Forudsætninger!$L$6+DR27*Forudsætninger!$M$6)/SUM(Forudsætninger!$B$6:$M$6),"")</f>
        <v/>
      </c>
      <c r="V27" s="7" t="str">
        <f>IF(AND(L27="OK",K27="OK"),(P27*3+Q27*2+R27-S27-T27*2-U27*3)*J27*SUM(Forudsætninger!$B$6:$M$6),"")</f>
        <v/>
      </c>
      <c r="W27" s="49" t="str">
        <f t="shared" si="5"/>
        <v/>
      </c>
      <c r="X27" s="49" t="str">
        <f t="shared" si="6"/>
        <v/>
      </c>
      <c r="Y27" s="49" t="str">
        <f t="shared" si="7"/>
        <v/>
      </c>
      <c r="Z27" s="49" t="str">
        <f t="shared" si="8"/>
        <v/>
      </c>
      <c r="AA27" s="49" t="str">
        <f t="shared" si="9"/>
        <v/>
      </c>
      <c r="AB27" s="49" t="str">
        <f t="shared" si="10"/>
        <v/>
      </c>
      <c r="AC27" s="49" t="str">
        <f t="shared" si="11"/>
        <v/>
      </c>
      <c r="AD27" s="49" t="str">
        <f t="shared" si="12"/>
        <v/>
      </c>
      <c r="AE27" s="49" t="str">
        <f t="shared" si="13"/>
        <v/>
      </c>
      <c r="AF27" s="49" t="str">
        <f t="shared" si="14"/>
        <v/>
      </c>
      <c r="AG27" s="49" t="str">
        <f t="shared" si="15"/>
        <v/>
      </c>
      <c r="AH27" s="49" t="str">
        <f t="shared" si="16"/>
        <v/>
      </c>
      <c r="AK27" s="18">
        <f t="shared" si="17"/>
        <v>0</v>
      </c>
      <c r="AL27" s="18">
        <f t="shared" si="18"/>
        <v>0</v>
      </c>
      <c r="AM27" s="18" t="str">
        <f>IF($K27="OK",$AK27+$AL27-0.1909*$G27+0.1226*$H27-7.6592*($I27*Forudsætninger!B23)/3600,"")</f>
        <v/>
      </c>
      <c r="AN27" s="18" t="str">
        <f>IF($K27="OK",$AK27+$AL27-0.1909*$G27+0.1226*$H27-7.6592*($I27*Forudsætninger!C23)/3600,"")</f>
        <v/>
      </c>
      <c r="AO27" s="18" t="str">
        <f>IF($K27="OK",$AK27+$AL27-0.1909*$G27+0.1226*$H27-7.6592*($I27*Forudsætninger!D23)/3600,"")</f>
        <v/>
      </c>
      <c r="AP27" s="18" t="str">
        <f>IF($K27="OK",$AK27+$AL27-0.1909*$G27+0.1226*$H27-7.6592*($I27*Forudsætninger!E23)/3600,"")</f>
        <v/>
      </c>
      <c r="AQ27" s="18" t="str">
        <f>IF($K27="OK",$AK27+$AL27-0.1909*$G27+0.1226*$H27-7.6592*($I27*Forudsætninger!F23)/3600,"")</f>
        <v/>
      </c>
      <c r="AR27" s="18" t="str">
        <f>IF($K27="OK",$AK27+$AL27-0.1909*$G27+0.1226*$H27-7.6592*($I27*Forudsætninger!G23)/3600,"")</f>
        <v/>
      </c>
      <c r="AS27" s="18" t="str">
        <f>IF($K27="OK",$AK27+$AL27-0.1909*$G27+0.1226*$H27-7.6592*($I27*Forudsætninger!H23)/3600,"")</f>
        <v/>
      </c>
      <c r="AT27" s="18" t="str">
        <f>IF($K27="OK",$AK27+$AL27-0.1909*$G27+0.1226*$H27-7.6592*($I27*Forudsætninger!I23)/3600,"")</f>
        <v/>
      </c>
      <c r="AU27" s="18" t="str">
        <f>IF($K27="OK",$AK27+$AL27-0.1909*$G27+0.1226*$H27-7.6592*($I27*Forudsætninger!J23)/3600,"")</f>
        <v/>
      </c>
      <c r="AV27" s="18" t="str">
        <f>IF($K27="OK",$AK27+$AL27-0.1909*$G27+0.1226*$H27-7.6592*($I27*Forudsætninger!K23)/3600,"")</f>
        <v/>
      </c>
      <c r="AW27" s="18" t="str">
        <f>IF($K27="OK",$AK27+$AL27-0.1909*$G27+0.1226*$H27-7.6592*($I27*Forudsætninger!L23)/3600,"")</f>
        <v/>
      </c>
      <c r="AX27" s="18" t="str">
        <f>IF($K27="OK",$AK27+$AL27-0.1909*$G27+0.1226*$H27-7.6592*($I27*Forudsætninger!M23)/3600,"")</f>
        <v/>
      </c>
      <c r="AY27" s="6" t="str">
        <f t="shared" si="19"/>
        <v/>
      </c>
      <c r="AZ27" s="6" t="str">
        <f t="shared" si="20"/>
        <v/>
      </c>
      <c r="BA27" s="6" t="str">
        <f t="shared" si="21"/>
        <v/>
      </c>
      <c r="BB27" s="6" t="str">
        <f t="shared" si="22"/>
        <v/>
      </c>
      <c r="BC27" s="6" t="str">
        <f t="shared" si="23"/>
        <v/>
      </c>
      <c r="BD27" s="6" t="str">
        <f t="shared" si="24"/>
        <v/>
      </c>
      <c r="BE27" s="6" t="str">
        <f t="shared" si="25"/>
        <v/>
      </c>
      <c r="BF27" s="6" t="str">
        <f t="shared" si="26"/>
        <v/>
      </c>
      <c r="BG27" s="6" t="str">
        <f t="shared" si="27"/>
        <v/>
      </c>
      <c r="BH27" s="6" t="str">
        <f t="shared" si="28"/>
        <v/>
      </c>
      <c r="BI27" s="6" t="str">
        <f t="shared" si="29"/>
        <v/>
      </c>
      <c r="BJ27" s="6" t="str">
        <f t="shared" si="30"/>
        <v/>
      </c>
      <c r="BK27" s="6" t="str">
        <f t="shared" si="31"/>
        <v/>
      </c>
      <c r="BL27" s="6" t="str">
        <f t="shared" si="32"/>
        <v/>
      </c>
      <c r="BM27" s="6" t="str">
        <f t="shared" si="33"/>
        <v/>
      </c>
      <c r="BN27" s="6" t="str">
        <f t="shared" si="34"/>
        <v/>
      </c>
      <c r="BO27" s="6" t="str">
        <f t="shared" si="35"/>
        <v/>
      </c>
      <c r="BP27" s="6" t="str">
        <f t="shared" si="36"/>
        <v/>
      </c>
      <c r="BQ27" s="6" t="str">
        <f t="shared" si="37"/>
        <v/>
      </c>
      <c r="BR27" s="6" t="str">
        <f t="shared" si="38"/>
        <v/>
      </c>
      <c r="BS27" s="6" t="str">
        <f t="shared" si="39"/>
        <v/>
      </c>
      <c r="BT27" s="6" t="str">
        <f t="shared" si="40"/>
        <v/>
      </c>
      <c r="BU27" s="6" t="str">
        <f t="shared" si="41"/>
        <v/>
      </c>
      <c r="BV27" s="6" t="str">
        <f t="shared" si="42"/>
        <v/>
      </c>
      <c r="BW27" s="6" t="str">
        <f t="shared" si="43"/>
        <v/>
      </c>
      <c r="BX27" s="6" t="str">
        <f t="shared" si="44"/>
        <v/>
      </c>
      <c r="BY27" s="6" t="str">
        <f t="shared" si="45"/>
        <v/>
      </c>
      <c r="BZ27" s="6" t="str">
        <f t="shared" si="46"/>
        <v/>
      </c>
      <c r="CA27" s="6" t="str">
        <f t="shared" si="47"/>
        <v/>
      </c>
      <c r="CB27" s="6" t="str">
        <f t="shared" si="48"/>
        <v/>
      </c>
      <c r="CC27" s="6" t="str">
        <f t="shared" si="49"/>
        <v/>
      </c>
      <c r="CD27" s="6" t="str">
        <f t="shared" si="50"/>
        <v/>
      </c>
      <c r="CE27" s="6" t="str">
        <f t="shared" si="51"/>
        <v/>
      </c>
      <c r="CF27" s="6" t="str">
        <f t="shared" si="52"/>
        <v/>
      </c>
      <c r="CG27" s="6" t="str">
        <f t="shared" si="53"/>
        <v/>
      </c>
      <c r="CH27" s="6" t="str">
        <f t="shared" si="54"/>
        <v/>
      </c>
      <c r="CI27" s="6" t="str">
        <f t="shared" si="55"/>
        <v/>
      </c>
      <c r="CJ27" s="6" t="str">
        <f t="shared" si="56"/>
        <v/>
      </c>
      <c r="CK27" s="6" t="str">
        <f t="shared" si="57"/>
        <v/>
      </c>
      <c r="CL27" s="6" t="str">
        <f t="shared" si="58"/>
        <v/>
      </c>
      <c r="CM27" s="6" t="str">
        <f t="shared" si="59"/>
        <v/>
      </c>
      <c r="CN27" s="6" t="str">
        <f t="shared" si="60"/>
        <v/>
      </c>
      <c r="CO27" s="6" t="str">
        <f t="shared" si="61"/>
        <v/>
      </c>
      <c r="CP27" s="6" t="str">
        <f t="shared" si="62"/>
        <v/>
      </c>
      <c r="CQ27" s="6" t="str">
        <f t="shared" si="63"/>
        <v/>
      </c>
      <c r="CR27" s="6" t="str">
        <f t="shared" si="64"/>
        <v/>
      </c>
      <c r="CS27" s="6" t="str">
        <f t="shared" si="65"/>
        <v/>
      </c>
      <c r="CT27" s="6" t="str">
        <f t="shared" si="66"/>
        <v/>
      </c>
      <c r="CU27" s="6" t="str">
        <f t="shared" si="67"/>
        <v/>
      </c>
      <c r="CV27" s="6" t="str">
        <f t="shared" si="68"/>
        <v/>
      </c>
      <c r="CW27" s="6" t="str">
        <f t="shared" si="69"/>
        <v/>
      </c>
      <c r="CX27" s="6" t="str">
        <f t="shared" si="70"/>
        <v/>
      </c>
      <c r="CY27" s="6" t="str">
        <f t="shared" si="71"/>
        <v/>
      </c>
      <c r="CZ27" s="6" t="str">
        <f t="shared" si="72"/>
        <v/>
      </c>
      <c r="DA27" s="6" t="str">
        <f t="shared" si="73"/>
        <v/>
      </c>
      <c r="DB27" s="6" t="str">
        <f t="shared" si="74"/>
        <v/>
      </c>
      <c r="DC27" s="6" t="str">
        <f t="shared" si="75"/>
        <v/>
      </c>
      <c r="DD27" s="6" t="str">
        <f t="shared" si="76"/>
        <v/>
      </c>
      <c r="DE27" s="6" t="str">
        <f t="shared" si="77"/>
        <v/>
      </c>
      <c r="DF27" s="6" t="str">
        <f t="shared" si="78"/>
        <v/>
      </c>
      <c r="DG27" s="6" t="str">
        <f t="shared" si="79"/>
        <v/>
      </c>
      <c r="DH27" s="6" t="str">
        <f t="shared" si="80"/>
        <v/>
      </c>
      <c r="DI27" s="6" t="str">
        <f t="shared" si="81"/>
        <v/>
      </c>
      <c r="DJ27" s="6" t="str">
        <f t="shared" si="82"/>
        <v/>
      </c>
      <c r="DK27" s="6" t="str">
        <f t="shared" si="83"/>
        <v/>
      </c>
      <c r="DL27" s="6" t="str">
        <f t="shared" si="84"/>
        <v/>
      </c>
      <c r="DM27" s="6" t="str">
        <f t="shared" si="85"/>
        <v/>
      </c>
      <c r="DN27" s="6" t="str">
        <f t="shared" si="86"/>
        <v/>
      </c>
      <c r="DO27" s="6" t="str">
        <f t="shared" si="87"/>
        <v/>
      </c>
      <c r="DP27" s="6" t="str">
        <f t="shared" si="88"/>
        <v/>
      </c>
      <c r="DQ27" s="6" t="str">
        <f t="shared" si="89"/>
        <v/>
      </c>
      <c r="DR27" s="6" t="str">
        <f t="shared" si="90"/>
        <v/>
      </c>
    </row>
    <row r="28" spans="1:122" x14ac:dyDescent="0.25">
      <c r="A28" s="9">
        <v>20</v>
      </c>
      <c r="B28" s="1"/>
      <c r="C28" s="1"/>
      <c r="D28" s="1"/>
      <c r="E28" s="1"/>
      <c r="F28" s="1"/>
      <c r="G28" s="1"/>
      <c r="H28" s="1"/>
      <c r="I28" s="1"/>
      <c r="J28" s="1"/>
      <c r="K28" s="2" t="str">
        <f t="shared" si="0"/>
        <v/>
      </c>
      <c r="L28" s="3" t="str">
        <f t="shared" si="1"/>
        <v/>
      </c>
      <c r="M28" s="4" t="str">
        <f t="shared" si="2"/>
        <v/>
      </c>
      <c r="N28" s="4" t="str">
        <f t="shared" si="3"/>
        <v/>
      </c>
      <c r="O28" s="5" t="str">
        <f t="shared" si="4"/>
        <v/>
      </c>
      <c r="P28" s="6" t="str">
        <f>IF(K28="OK",(AY28*Forudsætninger!$B$6+BE28*Forudsætninger!$C$6+BK28*Forudsætninger!$D$6+BQ28*Forudsætninger!$E$6+BW28*Forudsætninger!$F$6+CC28*Forudsætninger!$G$6+CI28*Forudsætninger!$H$6+CO28*Forudsætninger!$I$6+CU28*Forudsætninger!$J$6+DA28*Forudsætninger!$K$6+DG28*Forudsætninger!$L$6+DM28*Forudsætninger!$M$6)/SUM(Forudsætninger!$B$6:$M$6),"")</f>
        <v/>
      </c>
      <c r="Q28" s="6" t="str">
        <f>IF(K28="OK",(AZ28*Forudsætninger!$B$6+BF28*Forudsætninger!$C$6+BL28*Forudsætninger!$D$6+BR28*Forudsætninger!$E$6+BX28*Forudsætninger!$F$6+CD28*Forudsætninger!$G$6+CJ28*Forudsætninger!$H$6+CP28*Forudsætninger!$I$6+CV28*Forudsætninger!$J$6+DB28*Forudsætninger!$K$6+DH28*Forudsætninger!$L$6+DN28*Forudsætninger!$M$6)/SUM(Forudsætninger!$B$6:$M$6),"")</f>
        <v/>
      </c>
      <c r="R28" s="6" t="str">
        <f>IF(K28="OK",(BA28*Forudsætninger!$B$6+BG28*Forudsætninger!$C$6+BM28*Forudsætninger!$D$6+BS28*Forudsætninger!$E$6+BY28*Forudsætninger!$F$6+CE28*Forudsætninger!$G$6+CK28*Forudsætninger!$H$6+CQ28*Forudsætninger!$I$6+CW28*Forudsætninger!$J$6+DC28*Forudsætninger!$K$6+DI28*Forudsætninger!$L$6+DO28*Forudsætninger!$M$6)/SUM(Forudsætninger!$B$6:$M$6),"")</f>
        <v/>
      </c>
      <c r="S28" s="6" t="str">
        <f>IF(K28="OK",(BB28*Forudsætninger!$B$6+BH28*Forudsætninger!$C$6+BN28*Forudsætninger!$D$6+BT28*Forudsætninger!$E$6+BZ28*Forudsætninger!$F$6+CF28*Forudsætninger!$G$6+CL28*Forudsætninger!$H$6+CR28*Forudsætninger!$I$6+CX28*Forudsætninger!$J$6+DD28*Forudsætninger!$K$6+DJ28*Forudsætninger!$L$6+DP28*Forudsætninger!$M$6)/SUM(Forudsætninger!$B$6:$M$6),"")</f>
        <v/>
      </c>
      <c r="T28" s="6" t="str">
        <f>IF(K28="OK",(BC28*Forudsætninger!$B$6+BI28*Forudsætninger!$C$6+BO28*Forudsætninger!$D$6+BU28*Forudsætninger!$E$6+CA28*Forudsætninger!$F$6+CG28*Forudsætninger!$G$6+CM28*Forudsætninger!$H$6+CS28*Forudsætninger!$I$6+CY28*Forudsætninger!$J$6+DE28*Forudsætninger!$K$6+DK28*Forudsætninger!$L$6+DQ28*Forudsætninger!$M$6)/SUM(Forudsætninger!$B$6:$M$6),"")</f>
        <v/>
      </c>
      <c r="U28" s="6" t="str">
        <f>IF(K28="OK",(BD28*Forudsætninger!$B$6+BJ28*Forudsætninger!$C$6+BP28*Forudsætninger!$D$6+BV28*Forudsætninger!$E$6+CB28*Forudsætninger!$F$6+CH28*Forudsætninger!$G$6+CN28*Forudsætninger!$H$6+CT28*Forudsætninger!$I$6+CZ28*Forudsætninger!$J$6+DF28*Forudsætninger!$K$6+DL28*Forudsætninger!$L$6+DR28*Forudsætninger!$M$6)/SUM(Forudsætninger!$B$6:$M$6),"")</f>
        <v/>
      </c>
      <c r="V28" s="7" t="str">
        <f>IF(AND(L28="OK",K28="OK"),(P28*3+Q28*2+R28-S28-T28*2-U28*3)*J28*SUM(Forudsætninger!$B$6:$M$6),"")</f>
        <v/>
      </c>
      <c r="W28" s="49" t="str">
        <f t="shared" si="5"/>
        <v/>
      </c>
      <c r="X28" s="49" t="str">
        <f t="shared" si="6"/>
        <v/>
      </c>
      <c r="Y28" s="49" t="str">
        <f t="shared" si="7"/>
        <v/>
      </c>
      <c r="Z28" s="49" t="str">
        <f t="shared" si="8"/>
        <v/>
      </c>
      <c r="AA28" s="49" t="str">
        <f t="shared" si="9"/>
        <v/>
      </c>
      <c r="AB28" s="49" t="str">
        <f t="shared" si="10"/>
        <v/>
      </c>
      <c r="AC28" s="49" t="str">
        <f t="shared" si="11"/>
        <v/>
      </c>
      <c r="AD28" s="49" t="str">
        <f t="shared" si="12"/>
        <v/>
      </c>
      <c r="AE28" s="49" t="str">
        <f t="shared" si="13"/>
        <v/>
      </c>
      <c r="AF28" s="49" t="str">
        <f t="shared" si="14"/>
        <v/>
      </c>
      <c r="AG28" s="49" t="str">
        <f t="shared" si="15"/>
        <v/>
      </c>
      <c r="AH28" s="49" t="str">
        <f t="shared" si="16"/>
        <v/>
      </c>
      <c r="AK28" s="18">
        <f t="shared" si="17"/>
        <v>0</v>
      </c>
      <c r="AL28" s="18">
        <f t="shared" si="18"/>
        <v>0</v>
      </c>
      <c r="AM28" s="18" t="str">
        <f>IF($K28="OK",$AK28+$AL28-0.1909*$G28+0.1226*$H28-7.6592*($I28*Forudsætninger!B24)/3600,"")</f>
        <v/>
      </c>
      <c r="AN28" s="18" t="str">
        <f>IF($K28="OK",$AK28+$AL28-0.1909*$G28+0.1226*$H28-7.6592*($I28*Forudsætninger!C24)/3600,"")</f>
        <v/>
      </c>
      <c r="AO28" s="18" t="str">
        <f>IF($K28="OK",$AK28+$AL28-0.1909*$G28+0.1226*$H28-7.6592*($I28*Forudsætninger!D24)/3600,"")</f>
        <v/>
      </c>
      <c r="AP28" s="18" t="str">
        <f>IF($K28="OK",$AK28+$AL28-0.1909*$G28+0.1226*$H28-7.6592*($I28*Forudsætninger!E24)/3600,"")</f>
        <v/>
      </c>
      <c r="AQ28" s="18" t="str">
        <f>IF($K28="OK",$AK28+$AL28-0.1909*$G28+0.1226*$H28-7.6592*($I28*Forudsætninger!F24)/3600,"")</f>
        <v/>
      </c>
      <c r="AR28" s="18" t="str">
        <f>IF($K28="OK",$AK28+$AL28-0.1909*$G28+0.1226*$H28-7.6592*($I28*Forudsætninger!G24)/3600,"")</f>
        <v/>
      </c>
      <c r="AS28" s="18" t="str">
        <f>IF($K28="OK",$AK28+$AL28-0.1909*$G28+0.1226*$H28-7.6592*($I28*Forudsætninger!H24)/3600,"")</f>
        <v/>
      </c>
      <c r="AT28" s="18" t="str">
        <f>IF($K28="OK",$AK28+$AL28-0.1909*$G28+0.1226*$H28-7.6592*($I28*Forudsætninger!I24)/3600,"")</f>
        <v/>
      </c>
      <c r="AU28" s="18" t="str">
        <f>IF($K28="OK",$AK28+$AL28-0.1909*$G28+0.1226*$H28-7.6592*($I28*Forudsætninger!J24)/3600,"")</f>
        <v/>
      </c>
      <c r="AV28" s="18" t="str">
        <f>IF($K28="OK",$AK28+$AL28-0.1909*$G28+0.1226*$H28-7.6592*($I28*Forudsætninger!K24)/3600,"")</f>
        <v/>
      </c>
      <c r="AW28" s="18" t="str">
        <f>IF($K28="OK",$AK28+$AL28-0.1909*$G28+0.1226*$H28-7.6592*($I28*Forudsætninger!L24)/3600,"")</f>
        <v/>
      </c>
      <c r="AX28" s="18" t="str">
        <f>IF($K28="OK",$AK28+$AL28-0.1909*$G28+0.1226*$H28-7.6592*($I28*Forudsætninger!M24)/3600,"")</f>
        <v/>
      </c>
      <c r="AY28" s="6" t="str">
        <f t="shared" si="19"/>
        <v/>
      </c>
      <c r="AZ28" s="6" t="str">
        <f t="shared" si="20"/>
        <v/>
      </c>
      <c r="BA28" s="6" t="str">
        <f t="shared" si="21"/>
        <v/>
      </c>
      <c r="BB28" s="6" t="str">
        <f t="shared" si="22"/>
        <v/>
      </c>
      <c r="BC28" s="6" t="str">
        <f t="shared" si="23"/>
        <v/>
      </c>
      <c r="BD28" s="6" t="str">
        <f t="shared" si="24"/>
        <v/>
      </c>
      <c r="BE28" s="6" t="str">
        <f t="shared" si="25"/>
        <v/>
      </c>
      <c r="BF28" s="6" t="str">
        <f t="shared" si="26"/>
        <v/>
      </c>
      <c r="BG28" s="6" t="str">
        <f t="shared" si="27"/>
        <v/>
      </c>
      <c r="BH28" s="6" t="str">
        <f t="shared" si="28"/>
        <v/>
      </c>
      <c r="BI28" s="6" t="str">
        <f t="shared" si="29"/>
        <v/>
      </c>
      <c r="BJ28" s="6" t="str">
        <f t="shared" si="30"/>
        <v/>
      </c>
      <c r="BK28" s="6" t="str">
        <f t="shared" si="31"/>
        <v/>
      </c>
      <c r="BL28" s="6" t="str">
        <f t="shared" si="32"/>
        <v/>
      </c>
      <c r="BM28" s="6" t="str">
        <f t="shared" si="33"/>
        <v/>
      </c>
      <c r="BN28" s="6" t="str">
        <f t="shared" si="34"/>
        <v/>
      </c>
      <c r="BO28" s="6" t="str">
        <f t="shared" si="35"/>
        <v/>
      </c>
      <c r="BP28" s="6" t="str">
        <f t="shared" si="36"/>
        <v/>
      </c>
      <c r="BQ28" s="6" t="str">
        <f t="shared" si="37"/>
        <v/>
      </c>
      <c r="BR28" s="6" t="str">
        <f t="shared" si="38"/>
        <v/>
      </c>
      <c r="BS28" s="6" t="str">
        <f t="shared" si="39"/>
        <v/>
      </c>
      <c r="BT28" s="6" t="str">
        <f t="shared" si="40"/>
        <v/>
      </c>
      <c r="BU28" s="6" t="str">
        <f t="shared" si="41"/>
        <v/>
      </c>
      <c r="BV28" s="6" t="str">
        <f t="shared" si="42"/>
        <v/>
      </c>
      <c r="BW28" s="6" t="str">
        <f t="shared" si="43"/>
        <v/>
      </c>
      <c r="BX28" s="6" t="str">
        <f t="shared" si="44"/>
        <v/>
      </c>
      <c r="BY28" s="6" t="str">
        <f t="shared" si="45"/>
        <v/>
      </c>
      <c r="BZ28" s="6" t="str">
        <f t="shared" si="46"/>
        <v/>
      </c>
      <c r="CA28" s="6" t="str">
        <f t="shared" si="47"/>
        <v/>
      </c>
      <c r="CB28" s="6" t="str">
        <f t="shared" si="48"/>
        <v/>
      </c>
      <c r="CC28" s="6" t="str">
        <f t="shared" si="49"/>
        <v/>
      </c>
      <c r="CD28" s="6" t="str">
        <f t="shared" si="50"/>
        <v/>
      </c>
      <c r="CE28" s="6" t="str">
        <f t="shared" si="51"/>
        <v/>
      </c>
      <c r="CF28" s="6" t="str">
        <f t="shared" si="52"/>
        <v/>
      </c>
      <c r="CG28" s="6" t="str">
        <f t="shared" si="53"/>
        <v/>
      </c>
      <c r="CH28" s="6" t="str">
        <f t="shared" si="54"/>
        <v/>
      </c>
      <c r="CI28" s="6" t="str">
        <f t="shared" si="55"/>
        <v/>
      </c>
      <c r="CJ28" s="6" t="str">
        <f t="shared" si="56"/>
        <v/>
      </c>
      <c r="CK28" s="6" t="str">
        <f t="shared" si="57"/>
        <v/>
      </c>
      <c r="CL28" s="6" t="str">
        <f t="shared" si="58"/>
        <v/>
      </c>
      <c r="CM28" s="6" t="str">
        <f t="shared" si="59"/>
        <v/>
      </c>
      <c r="CN28" s="6" t="str">
        <f t="shared" si="60"/>
        <v/>
      </c>
      <c r="CO28" s="6" t="str">
        <f t="shared" si="61"/>
        <v/>
      </c>
      <c r="CP28" s="6" t="str">
        <f t="shared" si="62"/>
        <v/>
      </c>
      <c r="CQ28" s="6" t="str">
        <f t="shared" si="63"/>
        <v/>
      </c>
      <c r="CR28" s="6" t="str">
        <f t="shared" si="64"/>
        <v/>
      </c>
      <c r="CS28" s="6" t="str">
        <f t="shared" si="65"/>
        <v/>
      </c>
      <c r="CT28" s="6" t="str">
        <f t="shared" si="66"/>
        <v/>
      </c>
      <c r="CU28" s="6" t="str">
        <f t="shared" si="67"/>
        <v/>
      </c>
      <c r="CV28" s="6" t="str">
        <f t="shared" si="68"/>
        <v/>
      </c>
      <c r="CW28" s="6" t="str">
        <f t="shared" si="69"/>
        <v/>
      </c>
      <c r="CX28" s="6" t="str">
        <f t="shared" si="70"/>
        <v/>
      </c>
      <c r="CY28" s="6" t="str">
        <f t="shared" si="71"/>
        <v/>
      </c>
      <c r="CZ28" s="6" t="str">
        <f t="shared" si="72"/>
        <v/>
      </c>
      <c r="DA28" s="6" t="str">
        <f t="shared" si="73"/>
        <v/>
      </c>
      <c r="DB28" s="6" t="str">
        <f t="shared" si="74"/>
        <v/>
      </c>
      <c r="DC28" s="6" t="str">
        <f t="shared" si="75"/>
        <v/>
      </c>
      <c r="DD28" s="6" t="str">
        <f t="shared" si="76"/>
        <v/>
      </c>
      <c r="DE28" s="6" t="str">
        <f t="shared" si="77"/>
        <v/>
      </c>
      <c r="DF28" s="6" t="str">
        <f t="shared" si="78"/>
        <v/>
      </c>
      <c r="DG28" s="6" t="str">
        <f t="shared" si="79"/>
        <v/>
      </c>
      <c r="DH28" s="6" t="str">
        <f t="shared" si="80"/>
        <v/>
      </c>
      <c r="DI28" s="6" t="str">
        <f t="shared" si="81"/>
        <v/>
      </c>
      <c r="DJ28" s="6" t="str">
        <f t="shared" si="82"/>
        <v/>
      </c>
      <c r="DK28" s="6" t="str">
        <f t="shared" si="83"/>
        <v/>
      </c>
      <c r="DL28" s="6" t="str">
        <f t="shared" si="84"/>
        <v/>
      </c>
      <c r="DM28" s="6" t="str">
        <f t="shared" si="85"/>
        <v/>
      </c>
      <c r="DN28" s="6" t="str">
        <f t="shared" si="86"/>
        <v/>
      </c>
      <c r="DO28" s="6" t="str">
        <f t="shared" si="87"/>
        <v/>
      </c>
      <c r="DP28" s="6" t="str">
        <f t="shared" si="88"/>
        <v/>
      </c>
      <c r="DQ28" s="6" t="str">
        <f t="shared" si="89"/>
        <v/>
      </c>
      <c r="DR28" s="6" t="str">
        <f t="shared" si="90"/>
        <v/>
      </c>
    </row>
    <row r="29" spans="1:122" x14ac:dyDescent="0.25">
      <c r="A29" s="9">
        <v>21</v>
      </c>
      <c r="B29" s="1"/>
      <c r="C29" s="1"/>
      <c r="D29" s="1"/>
      <c r="E29" s="1"/>
      <c r="F29" s="1"/>
      <c r="G29" s="1"/>
      <c r="H29" s="1"/>
      <c r="I29" s="1"/>
      <c r="J29" s="1"/>
      <c r="K29" s="2" t="str">
        <f t="shared" si="0"/>
        <v/>
      </c>
      <c r="L29" s="3" t="str">
        <f t="shared" si="1"/>
        <v/>
      </c>
      <c r="M29" s="4" t="str">
        <f t="shared" si="2"/>
        <v/>
      </c>
      <c r="N29" s="4" t="str">
        <f t="shared" si="3"/>
        <v/>
      </c>
      <c r="O29" s="5" t="str">
        <f t="shared" si="4"/>
        <v/>
      </c>
      <c r="P29" s="6" t="str">
        <f>IF(K29="OK",(AY29*Forudsætninger!$B$6+BE29*Forudsætninger!$C$6+BK29*Forudsætninger!$D$6+BQ29*Forudsætninger!$E$6+BW29*Forudsætninger!$F$6+CC29*Forudsætninger!$G$6+CI29*Forudsætninger!$H$6+CO29*Forudsætninger!$I$6+CU29*Forudsætninger!$J$6+DA29*Forudsætninger!$K$6+DG29*Forudsætninger!$L$6+DM29*Forudsætninger!$M$6)/SUM(Forudsætninger!$B$6:$M$6),"")</f>
        <v/>
      </c>
      <c r="Q29" s="6" t="str">
        <f>IF(K29="OK",(AZ29*Forudsætninger!$B$6+BF29*Forudsætninger!$C$6+BL29*Forudsætninger!$D$6+BR29*Forudsætninger!$E$6+BX29*Forudsætninger!$F$6+CD29*Forudsætninger!$G$6+CJ29*Forudsætninger!$H$6+CP29*Forudsætninger!$I$6+CV29*Forudsætninger!$J$6+DB29*Forudsætninger!$K$6+DH29*Forudsætninger!$L$6+DN29*Forudsætninger!$M$6)/SUM(Forudsætninger!$B$6:$M$6),"")</f>
        <v/>
      </c>
      <c r="R29" s="6" t="str">
        <f>IF(K29="OK",(BA29*Forudsætninger!$B$6+BG29*Forudsætninger!$C$6+BM29*Forudsætninger!$D$6+BS29*Forudsætninger!$E$6+BY29*Forudsætninger!$F$6+CE29*Forudsætninger!$G$6+CK29*Forudsætninger!$H$6+CQ29*Forudsætninger!$I$6+CW29*Forudsætninger!$J$6+DC29*Forudsætninger!$K$6+DI29*Forudsætninger!$L$6+DO29*Forudsætninger!$M$6)/SUM(Forudsætninger!$B$6:$M$6),"")</f>
        <v/>
      </c>
      <c r="S29" s="6" t="str">
        <f>IF(K29="OK",(BB29*Forudsætninger!$B$6+BH29*Forudsætninger!$C$6+BN29*Forudsætninger!$D$6+BT29*Forudsætninger!$E$6+BZ29*Forudsætninger!$F$6+CF29*Forudsætninger!$G$6+CL29*Forudsætninger!$H$6+CR29*Forudsætninger!$I$6+CX29*Forudsætninger!$J$6+DD29*Forudsætninger!$K$6+DJ29*Forudsætninger!$L$6+DP29*Forudsætninger!$M$6)/SUM(Forudsætninger!$B$6:$M$6),"")</f>
        <v/>
      </c>
      <c r="T29" s="6" t="str">
        <f>IF(K29="OK",(BC29*Forudsætninger!$B$6+BI29*Forudsætninger!$C$6+BO29*Forudsætninger!$D$6+BU29*Forudsætninger!$E$6+CA29*Forudsætninger!$F$6+CG29*Forudsætninger!$G$6+CM29*Forudsætninger!$H$6+CS29*Forudsætninger!$I$6+CY29*Forudsætninger!$J$6+DE29*Forudsætninger!$K$6+DK29*Forudsætninger!$L$6+DQ29*Forudsætninger!$M$6)/SUM(Forudsætninger!$B$6:$M$6),"")</f>
        <v/>
      </c>
      <c r="U29" s="6" t="str">
        <f>IF(K29="OK",(BD29*Forudsætninger!$B$6+BJ29*Forudsætninger!$C$6+BP29*Forudsætninger!$D$6+BV29*Forudsætninger!$E$6+CB29*Forudsætninger!$F$6+CH29*Forudsætninger!$G$6+CN29*Forudsætninger!$H$6+CT29*Forudsætninger!$I$6+CZ29*Forudsætninger!$J$6+DF29*Forudsætninger!$K$6+DL29*Forudsætninger!$L$6+DR29*Forudsætninger!$M$6)/SUM(Forudsætninger!$B$6:$M$6),"")</f>
        <v/>
      </c>
      <c r="V29" s="7" t="str">
        <f>IF(AND(L29="OK",K29="OK"),(P29*3+Q29*2+R29-S29-T29*2-U29*3)*J29*SUM(Forudsætninger!$B$6:$M$6),"")</f>
        <v/>
      </c>
      <c r="W29" s="49" t="str">
        <f t="shared" si="5"/>
        <v/>
      </c>
      <c r="X29" s="49" t="str">
        <f t="shared" si="6"/>
        <v/>
      </c>
      <c r="Y29" s="49" t="str">
        <f t="shared" si="7"/>
        <v/>
      </c>
      <c r="Z29" s="49" t="str">
        <f t="shared" si="8"/>
        <v/>
      </c>
      <c r="AA29" s="49" t="str">
        <f t="shared" si="9"/>
        <v/>
      </c>
      <c r="AB29" s="49" t="str">
        <f t="shared" si="10"/>
        <v/>
      </c>
      <c r="AC29" s="49" t="str">
        <f t="shared" si="11"/>
        <v/>
      </c>
      <c r="AD29" s="49" t="str">
        <f t="shared" si="12"/>
        <v/>
      </c>
      <c r="AE29" s="49" t="str">
        <f t="shared" si="13"/>
        <v/>
      </c>
      <c r="AF29" s="49" t="str">
        <f t="shared" si="14"/>
        <v/>
      </c>
      <c r="AG29" s="49" t="str">
        <f t="shared" si="15"/>
        <v/>
      </c>
      <c r="AH29" s="49" t="str">
        <f t="shared" si="16"/>
        <v/>
      </c>
      <c r="AK29" s="18">
        <f t="shared" si="17"/>
        <v>0</v>
      </c>
      <c r="AL29" s="18">
        <f t="shared" si="18"/>
        <v>0</v>
      </c>
      <c r="AM29" s="18" t="str">
        <f>IF($K29="OK",$AK29+$AL29-0.1909*$G29+0.1226*$H29-7.6592*($I29*Forudsætninger!B25)/3600,"")</f>
        <v/>
      </c>
      <c r="AN29" s="18" t="str">
        <f>IF($K29="OK",$AK29+$AL29-0.1909*$G29+0.1226*$H29-7.6592*($I29*Forudsætninger!C25)/3600,"")</f>
        <v/>
      </c>
      <c r="AO29" s="18" t="str">
        <f>IF($K29="OK",$AK29+$AL29-0.1909*$G29+0.1226*$H29-7.6592*($I29*Forudsætninger!D25)/3600,"")</f>
        <v/>
      </c>
      <c r="AP29" s="18" t="str">
        <f>IF($K29="OK",$AK29+$AL29-0.1909*$G29+0.1226*$H29-7.6592*($I29*Forudsætninger!E25)/3600,"")</f>
        <v/>
      </c>
      <c r="AQ29" s="18" t="str">
        <f>IF($K29="OK",$AK29+$AL29-0.1909*$G29+0.1226*$H29-7.6592*($I29*Forudsætninger!F25)/3600,"")</f>
        <v/>
      </c>
      <c r="AR29" s="18" t="str">
        <f>IF($K29="OK",$AK29+$AL29-0.1909*$G29+0.1226*$H29-7.6592*($I29*Forudsætninger!G25)/3600,"")</f>
        <v/>
      </c>
      <c r="AS29" s="18" t="str">
        <f>IF($K29="OK",$AK29+$AL29-0.1909*$G29+0.1226*$H29-7.6592*($I29*Forudsætninger!H25)/3600,"")</f>
        <v/>
      </c>
      <c r="AT29" s="18" t="str">
        <f>IF($K29="OK",$AK29+$AL29-0.1909*$G29+0.1226*$H29-7.6592*($I29*Forudsætninger!I25)/3600,"")</f>
        <v/>
      </c>
      <c r="AU29" s="18" t="str">
        <f>IF($K29="OK",$AK29+$AL29-0.1909*$G29+0.1226*$H29-7.6592*($I29*Forudsætninger!J25)/3600,"")</f>
        <v/>
      </c>
      <c r="AV29" s="18" t="str">
        <f>IF($K29="OK",$AK29+$AL29-0.1909*$G29+0.1226*$H29-7.6592*($I29*Forudsætninger!K25)/3600,"")</f>
        <v/>
      </c>
      <c r="AW29" s="18" t="str">
        <f>IF($K29="OK",$AK29+$AL29-0.1909*$G29+0.1226*$H29-7.6592*($I29*Forudsætninger!L25)/3600,"")</f>
        <v/>
      </c>
      <c r="AX29" s="18" t="str">
        <f>IF($K29="OK",$AK29+$AL29-0.1909*$G29+0.1226*$H29-7.6592*($I29*Forudsætninger!M25)/3600,"")</f>
        <v/>
      </c>
      <c r="AY29" s="6" t="str">
        <f t="shared" si="19"/>
        <v/>
      </c>
      <c r="AZ29" s="6" t="str">
        <f t="shared" si="20"/>
        <v/>
      </c>
      <c r="BA29" s="6" t="str">
        <f t="shared" si="21"/>
        <v/>
      </c>
      <c r="BB29" s="6" t="str">
        <f t="shared" si="22"/>
        <v/>
      </c>
      <c r="BC29" s="6" t="str">
        <f t="shared" si="23"/>
        <v/>
      </c>
      <c r="BD29" s="6" t="str">
        <f t="shared" si="24"/>
        <v/>
      </c>
      <c r="BE29" s="6" t="str">
        <f t="shared" si="25"/>
        <v/>
      </c>
      <c r="BF29" s="6" t="str">
        <f t="shared" si="26"/>
        <v/>
      </c>
      <c r="BG29" s="6" t="str">
        <f t="shared" si="27"/>
        <v/>
      </c>
      <c r="BH29" s="6" t="str">
        <f t="shared" si="28"/>
        <v/>
      </c>
      <c r="BI29" s="6" t="str">
        <f t="shared" si="29"/>
        <v/>
      </c>
      <c r="BJ29" s="6" t="str">
        <f t="shared" si="30"/>
        <v/>
      </c>
      <c r="BK29" s="6" t="str">
        <f t="shared" si="31"/>
        <v/>
      </c>
      <c r="BL29" s="6" t="str">
        <f t="shared" si="32"/>
        <v/>
      </c>
      <c r="BM29" s="6" t="str">
        <f t="shared" si="33"/>
        <v/>
      </c>
      <c r="BN29" s="6" t="str">
        <f t="shared" si="34"/>
        <v/>
      </c>
      <c r="BO29" s="6" t="str">
        <f t="shared" si="35"/>
        <v/>
      </c>
      <c r="BP29" s="6" t="str">
        <f t="shared" si="36"/>
        <v/>
      </c>
      <c r="BQ29" s="6" t="str">
        <f t="shared" si="37"/>
        <v/>
      </c>
      <c r="BR29" s="6" t="str">
        <f t="shared" si="38"/>
        <v/>
      </c>
      <c r="BS29" s="6" t="str">
        <f t="shared" si="39"/>
        <v/>
      </c>
      <c r="BT29" s="6" t="str">
        <f t="shared" si="40"/>
        <v/>
      </c>
      <c r="BU29" s="6" t="str">
        <f t="shared" si="41"/>
        <v/>
      </c>
      <c r="BV29" s="6" t="str">
        <f t="shared" si="42"/>
        <v/>
      </c>
      <c r="BW29" s="6" t="str">
        <f t="shared" si="43"/>
        <v/>
      </c>
      <c r="BX29" s="6" t="str">
        <f t="shared" si="44"/>
        <v/>
      </c>
      <c r="BY29" s="6" t="str">
        <f t="shared" si="45"/>
        <v/>
      </c>
      <c r="BZ29" s="6" t="str">
        <f t="shared" si="46"/>
        <v/>
      </c>
      <c r="CA29" s="6" t="str">
        <f t="shared" si="47"/>
        <v/>
      </c>
      <c r="CB29" s="6" t="str">
        <f t="shared" si="48"/>
        <v/>
      </c>
      <c r="CC29" s="6" t="str">
        <f t="shared" si="49"/>
        <v/>
      </c>
      <c r="CD29" s="6" t="str">
        <f t="shared" si="50"/>
        <v/>
      </c>
      <c r="CE29" s="6" t="str">
        <f t="shared" si="51"/>
        <v/>
      </c>
      <c r="CF29" s="6" t="str">
        <f t="shared" si="52"/>
        <v/>
      </c>
      <c r="CG29" s="6" t="str">
        <f t="shared" si="53"/>
        <v/>
      </c>
      <c r="CH29" s="6" t="str">
        <f t="shared" si="54"/>
        <v/>
      </c>
      <c r="CI29" s="6" t="str">
        <f t="shared" si="55"/>
        <v/>
      </c>
      <c r="CJ29" s="6" t="str">
        <f t="shared" si="56"/>
        <v/>
      </c>
      <c r="CK29" s="6" t="str">
        <f t="shared" si="57"/>
        <v/>
      </c>
      <c r="CL29" s="6" t="str">
        <f t="shared" si="58"/>
        <v/>
      </c>
      <c r="CM29" s="6" t="str">
        <f t="shared" si="59"/>
        <v/>
      </c>
      <c r="CN29" s="6" t="str">
        <f t="shared" si="60"/>
        <v/>
      </c>
      <c r="CO29" s="6" t="str">
        <f t="shared" si="61"/>
        <v/>
      </c>
      <c r="CP29" s="6" t="str">
        <f t="shared" si="62"/>
        <v/>
      </c>
      <c r="CQ29" s="6" t="str">
        <f t="shared" si="63"/>
        <v/>
      </c>
      <c r="CR29" s="6" t="str">
        <f t="shared" si="64"/>
        <v/>
      </c>
      <c r="CS29" s="6" t="str">
        <f t="shared" si="65"/>
        <v/>
      </c>
      <c r="CT29" s="6" t="str">
        <f t="shared" si="66"/>
        <v/>
      </c>
      <c r="CU29" s="6" t="str">
        <f t="shared" si="67"/>
        <v/>
      </c>
      <c r="CV29" s="6" t="str">
        <f t="shared" si="68"/>
        <v/>
      </c>
      <c r="CW29" s="6" t="str">
        <f t="shared" si="69"/>
        <v/>
      </c>
      <c r="CX29" s="6" t="str">
        <f t="shared" si="70"/>
        <v/>
      </c>
      <c r="CY29" s="6" t="str">
        <f t="shared" si="71"/>
        <v/>
      </c>
      <c r="CZ29" s="6" t="str">
        <f t="shared" si="72"/>
        <v/>
      </c>
      <c r="DA29" s="6" t="str">
        <f t="shared" si="73"/>
        <v/>
      </c>
      <c r="DB29" s="6" t="str">
        <f t="shared" si="74"/>
        <v/>
      </c>
      <c r="DC29" s="6" t="str">
        <f t="shared" si="75"/>
        <v/>
      </c>
      <c r="DD29" s="6" t="str">
        <f t="shared" si="76"/>
        <v/>
      </c>
      <c r="DE29" s="6" t="str">
        <f t="shared" si="77"/>
        <v/>
      </c>
      <c r="DF29" s="6" t="str">
        <f t="shared" si="78"/>
        <v/>
      </c>
      <c r="DG29" s="6" t="str">
        <f t="shared" si="79"/>
        <v/>
      </c>
      <c r="DH29" s="6" t="str">
        <f t="shared" si="80"/>
        <v/>
      </c>
      <c r="DI29" s="6" t="str">
        <f t="shared" si="81"/>
        <v/>
      </c>
      <c r="DJ29" s="6" t="str">
        <f t="shared" si="82"/>
        <v/>
      </c>
      <c r="DK29" s="6" t="str">
        <f t="shared" si="83"/>
        <v/>
      </c>
      <c r="DL29" s="6" t="str">
        <f t="shared" si="84"/>
        <v/>
      </c>
      <c r="DM29" s="6" t="str">
        <f t="shared" si="85"/>
        <v/>
      </c>
      <c r="DN29" s="6" t="str">
        <f t="shared" si="86"/>
        <v/>
      </c>
      <c r="DO29" s="6" t="str">
        <f t="shared" si="87"/>
        <v/>
      </c>
      <c r="DP29" s="6" t="str">
        <f t="shared" si="88"/>
        <v/>
      </c>
      <c r="DQ29" s="6" t="str">
        <f t="shared" si="89"/>
        <v/>
      </c>
      <c r="DR29" s="6" t="str">
        <f t="shared" si="90"/>
        <v/>
      </c>
    </row>
    <row r="30" spans="1:122" x14ac:dyDescent="0.25">
      <c r="A30" s="9">
        <v>22</v>
      </c>
      <c r="B30" s="1"/>
      <c r="C30" s="1"/>
      <c r="D30" s="1"/>
      <c r="E30" s="1"/>
      <c r="F30" s="1"/>
      <c r="G30" s="1"/>
      <c r="H30" s="1"/>
      <c r="I30" s="1"/>
      <c r="J30" s="1"/>
      <c r="K30" s="2" t="str">
        <f t="shared" si="0"/>
        <v/>
      </c>
      <c r="L30" s="3" t="str">
        <f t="shared" si="1"/>
        <v/>
      </c>
      <c r="M30" s="4" t="str">
        <f t="shared" si="2"/>
        <v/>
      </c>
      <c r="N30" s="4" t="str">
        <f t="shared" si="3"/>
        <v/>
      </c>
      <c r="O30" s="5" t="str">
        <f t="shared" si="4"/>
        <v/>
      </c>
      <c r="P30" s="6" t="str">
        <f>IF(K30="OK",(AY30*Forudsætninger!$B$6+BE30*Forudsætninger!$C$6+BK30*Forudsætninger!$D$6+BQ30*Forudsætninger!$E$6+BW30*Forudsætninger!$F$6+CC30*Forudsætninger!$G$6+CI30*Forudsætninger!$H$6+CO30*Forudsætninger!$I$6+CU30*Forudsætninger!$J$6+DA30*Forudsætninger!$K$6+DG30*Forudsætninger!$L$6+DM30*Forudsætninger!$M$6)/SUM(Forudsætninger!$B$6:$M$6),"")</f>
        <v/>
      </c>
      <c r="Q30" s="6" t="str">
        <f>IF(K30="OK",(AZ30*Forudsætninger!$B$6+BF30*Forudsætninger!$C$6+BL30*Forudsætninger!$D$6+BR30*Forudsætninger!$E$6+BX30*Forudsætninger!$F$6+CD30*Forudsætninger!$G$6+CJ30*Forudsætninger!$H$6+CP30*Forudsætninger!$I$6+CV30*Forudsætninger!$J$6+DB30*Forudsætninger!$K$6+DH30*Forudsætninger!$L$6+DN30*Forudsætninger!$M$6)/SUM(Forudsætninger!$B$6:$M$6),"")</f>
        <v/>
      </c>
      <c r="R30" s="6" t="str">
        <f>IF(K30="OK",(BA30*Forudsætninger!$B$6+BG30*Forudsætninger!$C$6+BM30*Forudsætninger!$D$6+BS30*Forudsætninger!$E$6+BY30*Forudsætninger!$F$6+CE30*Forudsætninger!$G$6+CK30*Forudsætninger!$H$6+CQ30*Forudsætninger!$I$6+CW30*Forudsætninger!$J$6+DC30*Forudsætninger!$K$6+DI30*Forudsætninger!$L$6+DO30*Forudsætninger!$M$6)/SUM(Forudsætninger!$B$6:$M$6),"")</f>
        <v/>
      </c>
      <c r="S30" s="6" t="str">
        <f>IF(K30="OK",(BB30*Forudsætninger!$B$6+BH30*Forudsætninger!$C$6+BN30*Forudsætninger!$D$6+BT30*Forudsætninger!$E$6+BZ30*Forudsætninger!$F$6+CF30*Forudsætninger!$G$6+CL30*Forudsætninger!$H$6+CR30*Forudsætninger!$I$6+CX30*Forudsætninger!$J$6+DD30*Forudsætninger!$K$6+DJ30*Forudsætninger!$L$6+DP30*Forudsætninger!$M$6)/SUM(Forudsætninger!$B$6:$M$6),"")</f>
        <v/>
      </c>
      <c r="T30" s="6" t="str">
        <f>IF(K30="OK",(BC30*Forudsætninger!$B$6+BI30*Forudsætninger!$C$6+BO30*Forudsætninger!$D$6+BU30*Forudsætninger!$E$6+CA30*Forudsætninger!$F$6+CG30*Forudsætninger!$G$6+CM30*Forudsætninger!$H$6+CS30*Forudsætninger!$I$6+CY30*Forudsætninger!$J$6+DE30*Forudsætninger!$K$6+DK30*Forudsætninger!$L$6+DQ30*Forudsætninger!$M$6)/SUM(Forudsætninger!$B$6:$M$6),"")</f>
        <v/>
      </c>
      <c r="U30" s="6" t="str">
        <f>IF(K30="OK",(BD30*Forudsætninger!$B$6+BJ30*Forudsætninger!$C$6+BP30*Forudsætninger!$D$6+BV30*Forudsætninger!$E$6+CB30*Forudsætninger!$F$6+CH30*Forudsætninger!$G$6+CN30*Forudsætninger!$H$6+CT30*Forudsætninger!$I$6+CZ30*Forudsætninger!$J$6+DF30*Forudsætninger!$K$6+DL30*Forudsætninger!$L$6+DR30*Forudsætninger!$M$6)/SUM(Forudsætninger!$B$6:$M$6),"")</f>
        <v/>
      </c>
      <c r="V30" s="7" t="str">
        <f>IF(AND(L30="OK",K30="OK"),(P30*3+Q30*2+R30-S30-T30*2-U30*3)*J30*SUM(Forudsætninger!$B$6:$M$6),"")</f>
        <v/>
      </c>
      <c r="W30" s="49" t="str">
        <f t="shared" si="5"/>
        <v/>
      </c>
      <c r="X30" s="49" t="str">
        <f t="shared" si="6"/>
        <v/>
      </c>
      <c r="Y30" s="49" t="str">
        <f t="shared" si="7"/>
        <v/>
      </c>
      <c r="Z30" s="49" t="str">
        <f t="shared" si="8"/>
        <v/>
      </c>
      <c r="AA30" s="49" t="str">
        <f t="shared" si="9"/>
        <v/>
      </c>
      <c r="AB30" s="49" t="str">
        <f t="shared" si="10"/>
        <v/>
      </c>
      <c r="AC30" s="49" t="str">
        <f t="shared" si="11"/>
        <v/>
      </c>
      <c r="AD30" s="49" t="str">
        <f t="shared" si="12"/>
        <v/>
      </c>
      <c r="AE30" s="49" t="str">
        <f t="shared" si="13"/>
        <v/>
      </c>
      <c r="AF30" s="49" t="str">
        <f t="shared" si="14"/>
        <v/>
      </c>
      <c r="AG30" s="49" t="str">
        <f t="shared" si="15"/>
        <v/>
      </c>
      <c r="AH30" s="49" t="str">
        <f t="shared" si="16"/>
        <v/>
      </c>
      <c r="AK30" s="18">
        <f t="shared" si="17"/>
        <v>0</v>
      </c>
      <c r="AL30" s="18">
        <f t="shared" si="18"/>
        <v>0</v>
      </c>
      <c r="AM30" s="18" t="str">
        <f>IF($K30="OK",$AK30+$AL30-0.1909*$G30+0.1226*$H30-7.6592*($I30*Forudsætninger!B26)/3600,"")</f>
        <v/>
      </c>
      <c r="AN30" s="18" t="str">
        <f>IF($K30="OK",$AK30+$AL30-0.1909*$G30+0.1226*$H30-7.6592*($I30*Forudsætninger!C26)/3600,"")</f>
        <v/>
      </c>
      <c r="AO30" s="18" t="str">
        <f>IF($K30="OK",$AK30+$AL30-0.1909*$G30+0.1226*$H30-7.6592*($I30*Forudsætninger!D26)/3600,"")</f>
        <v/>
      </c>
      <c r="AP30" s="18" t="str">
        <f>IF($K30="OK",$AK30+$AL30-0.1909*$G30+0.1226*$H30-7.6592*($I30*Forudsætninger!E26)/3600,"")</f>
        <v/>
      </c>
      <c r="AQ30" s="18" t="str">
        <f>IF($K30="OK",$AK30+$AL30-0.1909*$G30+0.1226*$H30-7.6592*($I30*Forudsætninger!F26)/3600,"")</f>
        <v/>
      </c>
      <c r="AR30" s="18" t="str">
        <f>IF($K30="OK",$AK30+$AL30-0.1909*$G30+0.1226*$H30-7.6592*($I30*Forudsætninger!G26)/3600,"")</f>
        <v/>
      </c>
      <c r="AS30" s="18" t="str">
        <f>IF($K30="OK",$AK30+$AL30-0.1909*$G30+0.1226*$H30-7.6592*($I30*Forudsætninger!H26)/3600,"")</f>
        <v/>
      </c>
      <c r="AT30" s="18" t="str">
        <f>IF($K30="OK",$AK30+$AL30-0.1909*$G30+0.1226*$H30-7.6592*($I30*Forudsætninger!I26)/3600,"")</f>
        <v/>
      </c>
      <c r="AU30" s="18" t="str">
        <f>IF($K30="OK",$AK30+$AL30-0.1909*$G30+0.1226*$H30-7.6592*($I30*Forudsætninger!J26)/3600,"")</f>
        <v/>
      </c>
      <c r="AV30" s="18" t="str">
        <f>IF($K30="OK",$AK30+$AL30-0.1909*$G30+0.1226*$H30-7.6592*($I30*Forudsætninger!K26)/3600,"")</f>
        <v/>
      </c>
      <c r="AW30" s="18" t="str">
        <f>IF($K30="OK",$AK30+$AL30-0.1909*$G30+0.1226*$H30-7.6592*($I30*Forudsætninger!L26)/3600,"")</f>
        <v/>
      </c>
      <c r="AX30" s="18" t="str">
        <f>IF($K30="OK",$AK30+$AL30-0.1909*$G30+0.1226*$H30-7.6592*($I30*Forudsætninger!M26)/3600,"")</f>
        <v/>
      </c>
      <c r="AY30" s="6" t="str">
        <f t="shared" si="19"/>
        <v/>
      </c>
      <c r="AZ30" s="6" t="str">
        <f t="shared" si="20"/>
        <v/>
      </c>
      <c r="BA30" s="6" t="str">
        <f t="shared" si="21"/>
        <v/>
      </c>
      <c r="BB30" s="6" t="str">
        <f t="shared" si="22"/>
        <v/>
      </c>
      <c r="BC30" s="6" t="str">
        <f t="shared" si="23"/>
        <v/>
      </c>
      <c r="BD30" s="6" t="str">
        <f t="shared" si="24"/>
        <v/>
      </c>
      <c r="BE30" s="6" t="str">
        <f t="shared" si="25"/>
        <v/>
      </c>
      <c r="BF30" s="6" t="str">
        <f t="shared" si="26"/>
        <v/>
      </c>
      <c r="BG30" s="6" t="str">
        <f t="shared" si="27"/>
        <v/>
      </c>
      <c r="BH30" s="6" t="str">
        <f t="shared" si="28"/>
        <v/>
      </c>
      <c r="BI30" s="6" t="str">
        <f t="shared" si="29"/>
        <v/>
      </c>
      <c r="BJ30" s="6" t="str">
        <f t="shared" si="30"/>
        <v/>
      </c>
      <c r="BK30" s="6" t="str">
        <f t="shared" si="31"/>
        <v/>
      </c>
      <c r="BL30" s="6" t="str">
        <f t="shared" si="32"/>
        <v/>
      </c>
      <c r="BM30" s="6" t="str">
        <f t="shared" si="33"/>
        <v/>
      </c>
      <c r="BN30" s="6" t="str">
        <f t="shared" si="34"/>
        <v/>
      </c>
      <c r="BO30" s="6" t="str">
        <f t="shared" si="35"/>
        <v/>
      </c>
      <c r="BP30" s="6" t="str">
        <f t="shared" si="36"/>
        <v/>
      </c>
      <c r="BQ30" s="6" t="str">
        <f t="shared" si="37"/>
        <v/>
      </c>
      <c r="BR30" s="6" t="str">
        <f t="shared" si="38"/>
        <v/>
      </c>
      <c r="BS30" s="6" t="str">
        <f t="shared" si="39"/>
        <v/>
      </c>
      <c r="BT30" s="6" t="str">
        <f t="shared" si="40"/>
        <v/>
      </c>
      <c r="BU30" s="6" t="str">
        <f t="shared" si="41"/>
        <v/>
      </c>
      <c r="BV30" s="6" t="str">
        <f t="shared" si="42"/>
        <v/>
      </c>
      <c r="BW30" s="6" t="str">
        <f t="shared" si="43"/>
        <v/>
      </c>
      <c r="BX30" s="6" t="str">
        <f t="shared" si="44"/>
        <v/>
      </c>
      <c r="BY30" s="6" t="str">
        <f t="shared" si="45"/>
        <v/>
      </c>
      <c r="BZ30" s="6" t="str">
        <f t="shared" si="46"/>
        <v/>
      </c>
      <c r="CA30" s="6" t="str">
        <f t="shared" si="47"/>
        <v/>
      </c>
      <c r="CB30" s="6" t="str">
        <f t="shared" si="48"/>
        <v/>
      </c>
      <c r="CC30" s="6" t="str">
        <f t="shared" si="49"/>
        <v/>
      </c>
      <c r="CD30" s="6" t="str">
        <f t="shared" si="50"/>
        <v/>
      </c>
      <c r="CE30" s="6" t="str">
        <f t="shared" si="51"/>
        <v/>
      </c>
      <c r="CF30" s="6" t="str">
        <f t="shared" si="52"/>
        <v/>
      </c>
      <c r="CG30" s="6" t="str">
        <f t="shared" si="53"/>
        <v/>
      </c>
      <c r="CH30" s="6" t="str">
        <f t="shared" si="54"/>
        <v/>
      </c>
      <c r="CI30" s="6" t="str">
        <f t="shared" si="55"/>
        <v/>
      </c>
      <c r="CJ30" s="6" t="str">
        <f t="shared" si="56"/>
        <v/>
      </c>
      <c r="CK30" s="6" t="str">
        <f t="shared" si="57"/>
        <v/>
      </c>
      <c r="CL30" s="6" t="str">
        <f t="shared" si="58"/>
        <v/>
      </c>
      <c r="CM30" s="6" t="str">
        <f t="shared" si="59"/>
        <v/>
      </c>
      <c r="CN30" s="6" t="str">
        <f t="shared" si="60"/>
        <v/>
      </c>
      <c r="CO30" s="6" t="str">
        <f t="shared" si="61"/>
        <v/>
      </c>
      <c r="CP30" s="6" t="str">
        <f t="shared" si="62"/>
        <v/>
      </c>
      <c r="CQ30" s="6" t="str">
        <f t="shared" si="63"/>
        <v/>
      </c>
      <c r="CR30" s="6" t="str">
        <f t="shared" si="64"/>
        <v/>
      </c>
      <c r="CS30" s="6" t="str">
        <f t="shared" si="65"/>
        <v/>
      </c>
      <c r="CT30" s="6" t="str">
        <f t="shared" si="66"/>
        <v/>
      </c>
      <c r="CU30" s="6" t="str">
        <f t="shared" si="67"/>
        <v/>
      </c>
      <c r="CV30" s="6" t="str">
        <f t="shared" si="68"/>
        <v/>
      </c>
      <c r="CW30" s="6" t="str">
        <f t="shared" si="69"/>
        <v/>
      </c>
      <c r="CX30" s="6" t="str">
        <f t="shared" si="70"/>
        <v/>
      </c>
      <c r="CY30" s="6" t="str">
        <f t="shared" si="71"/>
        <v/>
      </c>
      <c r="CZ30" s="6" t="str">
        <f t="shared" si="72"/>
        <v/>
      </c>
      <c r="DA30" s="6" t="str">
        <f t="shared" si="73"/>
        <v/>
      </c>
      <c r="DB30" s="6" t="str">
        <f t="shared" si="74"/>
        <v/>
      </c>
      <c r="DC30" s="6" t="str">
        <f t="shared" si="75"/>
        <v/>
      </c>
      <c r="DD30" s="6" t="str">
        <f t="shared" si="76"/>
        <v/>
      </c>
      <c r="DE30" s="6" t="str">
        <f t="shared" si="77"/>
        <v/>
      </c>
      <c r="DF30" s="6" t="str">
        <f t="shared" si="78"/>
        <v/>
      </c>
      <c r="DG30" s="6" t="str">
        <f t="shared" si="79"/>
        <v/>
      </c>
      <c r="DH30" s="6" t="str">
        <f t="shared" si="80"/>
        <v/>
      </c>
      <c r="DI30" s="6" t="str">
        <f t="shared" si="81"/>
        <v/>
      </c>
      <c r="DJ30" s="6" t="str">
        <f t="shared" si="82"/>
        <v/>
      </c>
      <c r="DK30" s="6" t="str">
        <f t="shared" si="83"/>
        <v/>
      </c>
      <c r="DL30" s="6" t="str">
        <f t="shared" si="84"/>
        <v/>
      </c>
      <c r="DM30" s="6" t="str">
        <f t="shared" si="85"/>
        <v/>
      </c>
      <c r="DN30" s="6" t="str">
        <f t="shared" si="86"/>
        <v/>
      </c>
      <c r="DO30" s="6" t="str">
        <f t="shared" si="87"/>
        <v/>
      </c>
      <c r="DP30" s="6" t="str">
        <f t="shared" si="88"/>
        <v/>
      </c>
      <c r="DQ30" s="6" t="str">
        <f t="shared" si="89"/>
        <v/>
      </c>
      <c r="DR30" s="6" t="str">
        <f t="shared" si="90"/>
        <v/>
      </c>
    </row>
    <row r="31" spans="1:122" x14ac:dyDescent="0.25">
      <c r="A31" s="9">
        <v>23</v>
      </c>
      <c r="B31" s="1"/>
      <c r="C31" s="1"/>
      <c r="D31" s="1"/>
      <c r="E31" s="1"/>
      <c r="F31" s="1"/>
      <c r="G31" s="1"/>
      <c r="H31" s="1"/>
      <c r="I31" s="1"/>
      <c r="J31" s="1"/>
      <c r="K31" s="2" t="str">
        <f t="shared" si="0"/>
        <v/>
      </c>
      <c r="L31" s="3" t="str">
        <f t="shared" si="1"/>
        <v/>
      </c>
      <c r="M31" s="4" t="str">
        <f t="shared" si="2"/>
        <v/>
      </c>
      <c r="N31" s="4" t="str">
        <f t="shared" si="3"/>
        <v/>
      </c>
      <c r="O31" s="5" t="str">
        <f t="shared" si="4"/>
        <v/>
      </c>
      <c r="P31" s="6" t="str">
        <f>IF(K31="OK",(AY31*Forudsætninger!$B$6+BE31*Forudsætninger!$C$6+BK31*Forudsætninger!$D$6+BQ31*Forudsætninger!$E$6+BW31*Forudsætninger!$F$6+CC31*Forudsætninger!$G$6+CI31*Forudsætninger!$H$6+CO31*Forudsætninger!$I$6+CU31*Forudsætninger!$J$6+DA31*Forudsætninger!$K$6+DG31*Forudsætninger!$L$6+DM31*Forudsætninger!$M$6)/SUM(Forudsætninger!$B$6:$M$6),"")</f>
        <v/>
      </c>
      <c r="Q31" s="6" t="str">
        <f>IF(K31="OK",(AZ31*Forudsætninger!$B$6+BF31*Forudsætninger!$C$6+BL31*Forudsætninger!$D$6+BR31*Forudsætninger!$E$6+BX31*Forudsætninger!$F$6+CD31*Forudsætninger!$G$6+CJ31*Forudsætninger!$H$6+CP31*Forudsætninger!$I$6+CV31*Forudsætninger!$J$6+DB31*Forudsætninger!$K$6+DH31*Forudsætninger!$L$6+DN31*Forudsætninger!$M$6)/SUM(Forudsætninger!$B$6:$M$6),"")</f>
        <v/>
      </c>
      <c r="R31" s="6" t="str">
        <f>IF(K31="OK",(BA31*Forudsætninger!$B$6+BG31*Forudsætninger!$C$6+BM31*Forudsætninger!$D$6+BS31*Forudsætninger!$E$6+BY31*Forudsætninger!$F$6+CE31*Forudsætninger!$G$6+CK31*Forudsætninger!$H$6+CQ31*Forudsætninger!$I$6+CW31*Forudsætninger!$J$6+DC31*Forudsætninger!$K$6+DI31*Forudsætninger!$L$6+DO31*Forudsætninger!$M$6)/SUM(Forudsætninger!$B$6:$M$6),"")</f>
        <v/>
      </c>
      <c r="S31" s="6" t="str">
        <f>IF(K31="OK",(BB31*Forudsætninger!$B$6+BH31*Forudsætninger!$C$6+BN31*Forudsætninger!$D$6+BT31*Forudsætninger!$E$6+BZ31*Forudsætninger!$F$6+CF31*Forudsætninger!$G$6+CL31*Forudsætninger!$H$6+CR31*Forudsætninger!$I$6+CX31*Forudsætninger!$J$6+DD31*Forudsætninger!$K$6+DJ31*Forudsætninger!$L$6+DP31*Forudsætninger!$M$6)/SUM(Forudsætninger!$B$6:$M$6),"")</f>
        <v/>
      </c>
      <c r="T31" s="6" t="str">
        <f>IF(K31="OK",(BC31*Forudsætninger!$B$6+BI31*Forudsætninger!$C$6+BO31*Forudsætninger!$D$6+BU31*Forudsætninger!$E$6+CA31*Forudsætninger!$F$6+CG31*Forudsætninger!$G$6+CM31*Forudsætninger!$H$6+CS31*Forudsætninger!$I$6+CY31*Forudsætninger!$J$6+DE31*Forudsætninger!$K$6+DK31*Forudsætninger!$L$6+DQ31*Forudsætninger!$M$6)/SUM(Forudsætninger!$B$6:$M$6),"")</f>
        <v/>
      </c>
      <c r="U31" s="6" t="str">
        <f>IF(K31="OK",(BD31*Forudsætninger!$B$6+BJ31*Forudsætninger!$C$6+BP31*Forudsætninger!$D$6+BV31*Forudsætninger!$E$6+CB31*Forudsætninger!$F$6+CH31*Forudsætninger!$G$6+CN31*Forudsætninger!$H$6+CT31*Forudsætninger!$I$6+CZ31*Forudsætninger!$J$6+DF31*Forudsætninger!$K$6+DL31*Forudsætninger!$L$6+DR31*Forudsætninger!$M$6)/SUM(Forudsætninger!$B$6:$M$6),"")</f>
        <v/>
      </c>
      <c r="V31" s="7" t="str">
        <f>IF(AND(L31="OK",K31="OK"),(P31*3+Q31*2+R31-S31-T31*2-U31*3)*J31*SUM(Forudsætninger!$B$6:$M$6),"")</f>
        <v/>
      </c>
      <c r="W31" s="49" t="str">
        <f t="shared" si="5"/>
        <v/>
      </c>
      <c r="X31" s="49" t="str">
        <f t="shared" si="6"/>
        <v/>
      </c>
      <c r="Y31" s="49" t="str">
        <f t="shared" si="7"/>
        <v/>
      </c>
      <c r="Z31" s="49" t="str">
        <f t="shared" si="8"/>
        <v/>
      </c>
      <c r="AA31" s="49" t="str">
        <f t="shared" si="9"/>
        <v/>
      </c>
      <c r="AB31" s="49" t="str">
        <f t="shared" si="10"/>
        <v/>
      </c>
      <c r="AC31" s="49" t="str">
        <f t="shared" si="11"/>
        <v/>
      </c>
      <c r="AD31" s="49" t="str">
        <f t="shared" si="12"/>
        <v/>
      </c>
      <c r="AE31" s="49" t="str">
        <f t="shared" si="13"/>
        <v/>
      </c>
      <c r="AF31" s="49" t="str">
        <f t="shared" si="14"/>
        <v/>
      </c>
      <c r="AG31" s="49" t="str">
        <f t="shared" si="15"/>
        <v/>
      </c>
      <c r="AH31" s="49" t="str">
        <f t="shared" si="16"/>
        <v/>
      </c>
      <c r="AK31" s="18">
        <f t="shared" si="17"/>
        <v>0</v>
      </c>
      <c r="AL31" s="18">
        <f t="shared" si="18"/>
        <v>0</v>
      </c>
      <c r="AM31" s="18" t="str">
        <f>IF($K31="OK",$AK31+$AL31-0.1909*$G31+0.1226*$H31-7.6592*($I31*Forudsætninger!B27)/3600,"")</f>
        <v/>
      </c>
      <c r="AN31" s="18" t="str">
        <f>IF($K31="OK",$AK31+$AL31-0.1909*$G31+0.1226*$H31-7.6592*($I31*Forudsætninger!C27)/3600,"")</f>
        <v/>
      </c>
      <c r="AO31" s="18" t="str">
        <f>IF($K31="OK",$AK31+$AL31-0.1909*$G31+0.1226*$H31-7.6592*($I31*Forudsætninger!D27)/3600,"")</f>
        <v/>
      </c>
      <c r="AP31" s="18" t="str">
        <f>IF($K31="OK",$AK31+$AL31-0.1909*$G31+0.1226*$H31-7.6592*($I31*Forudsætninger!E27)/3600,"")</f>
        <v/>
      </c>
      <c r="AQ31" s="18" t="str">
        <f>IF($K31="OK",$AK31+$AL31-0.1909*$G31+0.1226*$H31-7.6592*($I31*Forudsætninger!F27)/3600,"")</f>
        <v/>
      </c>
      <c r="AR31" s="18" t="str">
        <f>IF($K31="OK",$AK31+$AL31-0.1909*$G31+0.1226*$H31-7.6592*($I31*Forudsætninger!G27)/3600,"")</f>
        <v/>
      </c>
      <c r="AS31" s="18" t="str">
        <f>IF($K31="OK",$AK31+$AL31-0.1909*$G31+0.1226*$H31-7.6592*($I31*Forudsætninger!H27)/3600,"")</f>
        <v/>
      </c>
      <c r="AT31" s="18" t="str">
        <f>IF($K31="OK",$AK31+$AL31-0.1909*$G31+0.1226*$H31-7.6592*($I31*Forudsætninger!I27)/3600,"")</f>
        <v/>
      </c>
      <c r="AU31" s="18" t="str">
        <f>IF($K31="OK",$AK31+$AL31-0.1909*$G31+0.1226*$H31-7.6592*($I31*Forudsætninger!J27)/3600,"")</f>
        <v/>
      </c>
      <c r="AV31" s="18" t="str">
        <f>IF($K31="OK",$AK31+$AL31-0.1909*$G31+0.1226*$H31-7.6592*($I31*Forudsætninger!K27)/3600,"")</f>
        <v/>
      </c>
      <c r="AW31" s="18" t="str">
        <f>IF($K31="OK",$AK31+$AL31-0.1909*$G31+0.1226*$H31-7.6592*($I31*Forudsætninger!L27)/3600,"")</f>
        <v/>
      </c>
      <c r="AX31" s="18" t="str">
        <f>IF($K31="OK",$AK31+$AL31-0.1909*$G31+0.1226*$H31-7.6592*($I31*Forudsætninger!M27)/3600,"")</f>
        <v/>
      </c>
      <c r="AY31" s="6" t="str">
        <f t="shared" si="19"/>
        <v/>
      </c>
      <c r="AZ31" s="6" t="str">
        <f t="shared" si="20"/>
        <v/>
      </c>
      <c r="BA31" s="6" t="str">
        <f t="shared" si="21"/>
        <v/>
      </c>
      <c r="BB31" s="6" t="str">
        <f t="shared" si="22"/>
        <v/>
      </c>
      <c r="BC31" s="6" t="str">
        <f t="shared" si="23"/>
        <v/>
      </c>
      <c r="BD31" s="6" t="str">
        <f t="shared" si="24"/>
        <v/>
      </c>
      <c r="BE31" s="6" t="str">
        <f t="shared" si="25"/>
        <v/>
      </c>
      <c r="BF31" s="6" t="str">
        <f t="shared" si="26"/>
        <v/>
      </c>
      <c r="BG31" s="6" t="str">
        <f t="shared" si="27"/>
        <v/>
      </c>
      <c r="BH31" s="6" t="str">
        <f t="shared" si="28"/>
        <v/>
      </c>
      <c r="BI31" s="6" t="str">
        <f t="shared" si="29"/>
        <v/>
      </c>
      <c r="BJ31" s="6" t="str">
        <f t="shared" si="30"/>
        <v/>
      </c>
      <c r="BK31" s="6" t="str">
        <f t="shared" si="31"/>
        <v/>
      </c>
      <c r="BL31" s="6" t="str">
        <f t="shared" si="32"/>
        <v/>
      </c>
      <c r="BM31" s="6" t="str">
        <f t="shared" si="33"/>
        <v/>
      </c>
      <c r="BN31" s="6" t="str">
        <f t="shared" si="34"/>
        <v/>
      </c>
      <c r="BO31" s="6" t="str">
        <f t="shared" si="35"/>
        <v/>
      </c>
      <c r="BP31" s="6" t="str">
        <f t="shared" si="36"/>
        <v/>
      </c>
      <c r="BQ31" s="6" t="str">
        <f t="shared" si="37"/>
        <v/>
      </c>
      <c r="BR31" s="6" t="str">
        <f t="shared" si="38"/>
        <v/>
      </c>
      <c r="BS31" s="6" t="str">
        <f t="shared" si="39"/>
        <v/>
      </c>
      <c r="BT31" s="6" t="str">
        <f t="shared" si="40"/>
        <v/>
      </c>
      <c r="BU31" s="6" t="str">
        <f t="shared" si="41"/>
        <v/>
      </c>
      <c r="BV31" s="6" t="str">
        <f t="shared" si="42"/>
        <v/>
      </c>
      <c r="BW31" s="6" t="str">
        <f t="shared" si="43"/>
        <v/>
      </c>
      <c r="BX31" s="6" t="str">
        <f t="shared" si="44"/>
        <v/>
      </c>
      <c r="BY31" s="6" t="str">
        <f t="shared" si="45"/>
        <v/>
      </c>
      <c r="BZ31" s="6" t="str">
        <f t="shared" si="46"/>
        <v/>
      </c>
      <c r="CA31" s="6" t="str">
        <f t="shared" si="47"/>
        <v/>
      </c>
      <c r="CB31" s="6" t="str">
        <f t="shared" si="48"/>
        <v/>
      </c>
      <c r="CC31" s="6" t="str">
        <f t="shared" si="49"/>
        <v/>
      </c>
      <c r="CD31" s="6" t="str">
        <f t="shared" si="50"/>
        <v/>
      </c>
      <c r="CE31" s="6" t="str">
        <f t="shared" si="51"/>
        <v/>
      </c>
      <c r="CF31" s="6" t="str">
        <f t="shared" si="52"/>
        <v/>
      </c>
      <c r="CG31" s="6" t="str">
        <f t="shared" si="53"/>
        <v/>
      </c>
      <c r="CH31" s="6" t="str">
        <f t="shared" si="54"/>
        <v/>
      </c>
      <c r="CI31" s="6" t="str">
        <f t="shared" si="55"/>
        <v/>
      </c>
      <c r="CJ31" s="6" t="str">
        <f t="shared" si="56"/>
        <v/>
      </c>
      <c r="CK31" s="6" t="str">
        <f t="shared" si="57"/>
        <v/>
      </c>
      <c r="CL31" s="6" t="str">
        <f t="shared" si="58"/>
        <v/>
      </c>
      <c r="CM31" s="6" t="str">
        <f t="shared" si="59"/>
        <v/>
      </c>
      <c r="CN31" s="6" t="str">
        <f t="shared" si="60"/>
        <v/>
      </c>
      <c r="CO31" s="6" t="str">
        <f t="shared" si="61"/>
        <v/>
      </c>
      <c r="CP31" s="6" t="str">
        <f t="shared" si="62"/>
        <v/>
      </c>
      <c r="CQ31" s="6" t="str">
        <f t="shared" si="63"/>
        <v/>
      </c>
      <c r="CR31" s="6" t="str">
        <f t="shared" si="64"/>
        <v/>
      </c>
      <c r="CS31" s="6" t="str">
        <f t="shared" si="65"/>
        <v/>
      </c>
      <c r="CT31" s="6" t="str">
        <f t="shared" si="66"/>
        <v/>
      </c>
      <c r="CU31" s="6" t="str">
        <f t="shared" si="67"/>
        <v/>
      </c>
      <c r="CV31" s="6" t="str">
        <f t="shared" si="68"/>
        <v/>
      </c>
      <c r="CW31" s="6" t="str">
        <f t="shared" si="69"/>
        <v/>
      </c>
      <c r="CX31" s="6" t="str">
        <f t="shared" si="70"/>
        <v/>
      </c>
      <c r="CY31" s="6" t="str">
        <f t="shared" si="71"/>
        <v/>
      </c>
      <c r="CZ31" s="6" t="str">
        <f t="shared" si="72"/>
        <v/>
      </c>
      <c r="DA31" s="6" t="str">
        <f t="shared" si="73"/>
        <v/>
      </c>
      <c r="DB31" s="6" t="str">
        <f t="shared" si="74"/>
        <v/>
      </c>
      <c r="DC31" s="6" t="str">
        <f t="shared" si="75"/>
        <v/>
      </c>
      <c r="DD31" s="6" t="str">
        <f t="shared" si="76"/>
        <v/>
      </c>
      <c r="DE31" s="6" t="str">
        <f t="shared" si="77"/>
        <v/>
      </c>
      <c r="DF31" s="6" t="str">
        <f t="shared" si="78"/>
        <v/>
      </c>
      <c r="DG31" s="6" t="str">
        <f t="shared" si="79"/>
        <v/>
      </c>
      <c r="DH31" s="6" t="str">
        <f t="shared" si="80"/>
        <v/>
      </c>
      <c r="DI31" s="6" t="str">
        <f t="shared" si="81"/>
        <v/>
      </c>
      <c r="DJ31" s="6" t="str">
        <f t="shared" si="82"/>
        <v/>
      </c>
      <c r="DK31" s="6" t="str">
        <f t="shared" si="83"/>
        <v/>
      </c>
      <c r="DL31" s="6" t="str">
        <f t="shared" si="84"/>
        <v/>
      </c>
      <c r="DM31" s="6" t="str">
        <f t="shared" si="85"/>
        <v/>
      </c>
      <c r="DN31" s="6" t="str">
        <f t="shared" si="86"/>
        <v/>
      </c>
      <c r="DO31" s="6" t="str">
        <f t="shared" si="87"/>
        <v/>
      </c>
      <c r="DP31" s="6" t="str">
        <f t="shared" si="88"/>
        <v/>
      </c>
      <c r="DQ31" s="6" t="str">
        <f t="shared" si="89"/>
        <v/>
      </c>
      <c r="DR31" s="6" t="str">
        <f t="shared" si="90"/>
        <v/>
      </c>
    </row>
    <row r="32" spans="1:122" x14ac:dyDescent="0.25">
      <c r="A32" s="9">
        <v>24</v>
      </c>
      <c r="B32" s="1"/>
      <c r="C32" s="1"/>
      <c r="D32" s="1"/>
      <c r="E32" s="1"/>
      <c r="F32" s="1"/>
      <c r="G32" s="1"/>
      <c r="H32" s="1"/>
      <c r="I32" s="1"/>
      <c r="J32" s="1"/>
      <c r="K32" s="2" t="str">
        <f t="shared" si="0"/>
        <v/>
      </c>
      <c r="L32" s="3" t="str">
        <f t="shared" si="1"/>
        <v/>
      </c>
      <c r="M32" s="4" t="str">
        <f t="shared" si="2"/>
        <v/>
      </c>
      <c r="N32" s="4" t="str">
        <f t="shared" si="3"/>
        <v/>
      </c>
      <c r="O32" s="5" t="str">
        <f t="shared" si="4"/>
        <v/>
      </c>
      <c r="P32" s="6" t="str">
        <f>IF(K32="OK",(AY32*Forudsætninger!$B$6+BE32*Forudsætninger!$C$6+BK32*Forudsætninger!$D$6+BQ32*Forudsætninger!$E$6+BW32*Forudsætninger!$F$6+CC32*Forudsætninger!$G$6+CI32*Forudsætninger!$H$6+CO32*Forudsætninger!$I$6+CU32*Forudsætninger!$J$6+DA32*Forudsætninger!$K$6+DG32*Forudsætninger!$L$6+DM32*Forudsætninger!$M$6)/SUM(Forudsætninger!$B$6:$M$6),"")</f>
        <v/>
      </c>
      <c r="Q32" s="6" t="str">
        <f>IF(K32="OK",(AZ32*Forudsætninger!$B$6+BF32*Forudsætninger!$C$6+BL32*Forudsætninger!$D$6+BR32*Forudsætninger!$E$6+BX32*Forudsætninger!$F$6+CD32*Forudsætninger!$G$6+CJ32*Forudsætninger!$H$6+CP32*Forudsætninger!$I$6+CV32*Forudsætninger!$J$6+DB32*Forudsætninger!$K$6+DH32*Forudsætninger!$L$6+DN32*Forudsætninger!$M$6)/SUM(Forudsætninger!$B$6:$M$6),"")</f>
        <v/>
      </c>
      <c r="R32" s="6" t="str">
        <f>IF(K32="OK",(BA32*Forudsætninger!$B$6+BG32*Forudsætninger!$C$6+BM32*Forudsætninger!$D$6+BS32*Forudsætninger!$E$6+BY32*Forudsætninger!$F$6+CE32*Forudsætninger!$G$6+CK32*Forudsætninger!$H$6+CQ32*Forudsætninger!$I$6+CW32*Forudsætninger!$J$6+DC32*Forudsætninger!$K$6+DI32*Forudsætninger!$L$6+DO32*Forudsætninger!$M$6)/SUM(Forudsætninger!$B$6:$M$6),"")</f>
        <v/>
      </c>
      <c r="S32" s="6" t="str">
        <f>IF(K32="OK",(BB32*Forudsætninger!$B$6+BH32*Forudsætninger!$C$6+BN32*Forudsætninger!$D$6+BT32*Forudsætninger!$E$6+BZ32*Forudsætninger!$F$6+CF32*Forudsætninger!$G$6+CL32*Forudsætninger!$H$6+CR32*Forudsætninger!$I$6+CX32*Forudsætninger!$J$6+DD32*Forudsætninger!$K$6+DJ32*Forudsætninger!$L$6+DP32*Forudsætninger!$M$6)/SUM(Forudsætninger!$B$6:$M$6),"")</f>
        <v/>
      </c>
      <c r="T32" s="6" t="str">
        <f>IF(K32="OK",(BC32*Forudsætninger!$B$6+BI32*Forudsætninger!$C$6+BO32*Forudsætninger!$D$6+BU32*Forudsætninger!$E$6+CA32*Forudsætninger!$F$6+CG32*Forudsætninger!$G$6+CM32*Forudsætninger!$H$6+CS32*Forudsætninger!$I$6+CY32*Forudsætninger!$J$6+DE32*Forudsætninger!$K$6+DK32*Forudsætninger!$L$6+DQ32*Forudsætninger!$M$6)/SUM(Forudsætninger!$B$6:$M$6),"")</f>
        <v/>
      </c>
      <c r="U32" s="6" t="str">
        <f>IF(K32="OK",(BD32*Forudsætninger!$B$6+BJ32*Forudsætninger!$C$6+BP32*Forudsætninger!$D$6+BV32*Forudsætninger!$E$6+CB32*Forudsætninger!$F$6+CH32*Forudsætninger!$G$6+CN32*Forudsætninger!$H$6+CT32*Forudsætninger!$I$6+CZ32*Forudsætninger!$J$6+DF32*Forudsætninger!$K$6+DL32*Forudsætninger!$L$6+DR32*Forudsætninger!$M$6)/SUM(Forudsætninger!$B$6:$M$6),"")</f>
        <v/>
      </c>
      <c r="V32" s="7" t="str">
        <f>IF(AND(L32="OK",K32="OK"),(P32*3+Q32*2+R32-S32-T32*2-U32*3)*J32*SUM(Forudsætninger!$B$6:$M$6),"")</f>
        <v/>
      </c>
      <c r="W32" s="49" t="str">
        <f t="shared" si="5"/>
        <v/>
      </c>
      <c r="X32" s="49" t="str">
        <f t="shared" si="6"/>
        <v/>
      </c>
      <c r="Y32" s="49" t="str">
        <f t="shared" si="7"/>
        <v/>
      </c>
      <c r="Z32" s="49" t="str">
        <f t="shared" si="8"/>
        <v/>
      </c>
      <c r="AA32" s="49" t="str">
        <f t="shared" si="9"/>
        <v/>
      </c>
      <c r="AB32" s="49" t="str">
        <f t="shared" si="10"/>
        <v/>
      </c>
      <c r="AC32" s="49" t="str">
        <f t="shared" si="11"/>
        <v/>
      </c>
      <c r="AD32" s="49" t="str">
        <f t="shared" si="12"/>
        <v/>
      </c>
      <c r="AE32" s="49" t="str">
        <f t="shared" si="13"/>
        <v/>
      </c>
      <c r="AF32" s="49" t="str">
        <f t="shared" si="14"/>
        <v/>
      </c>
      <c r="AG32" s="49" t="str">
        <f t="shared" si="15"/>
        <v/>
      </c>
      <c r="AH32" s="49" t="str">
        <f t="shared" si="16"/>
        <v/>
      </c>
      <c r="AK32" s="18">
        <f t="shared" si="17"/>
        <v>0</v>
      </c>
      <c r="AL32" s="18">
        <f t="shared" si="18"/>
        <v>0</v>
      </c>
      <c r="AM32" s="18" t="str">
        <f>IF($K32="OK",$AK32+$AL32-0.1909*$G32+0.1226*$H32-7.6592*($I32*Forudsætninger!B28)/3600,"")</f>
        <v/>
      </c>
      <c r="AN32" s="18" t="str">
        <f>IF($K32="OK",$AK32+$AL32-0.1909*$G32+0.1226*$H32-7.6592*($I32*Forudsætninger!C28)/3600,"")</f>
        <v/>
      </c>
      <c r="AO32" s="18" t="str">
        <f>IF($K32="OK",$AK32+$AL32-0.1909*$G32+0.1226*$H32-7.6592*($I32*Forudsætninger!D28)/3600,"")</f>
        <v/>
      </c>
      <c r="AP32" s="18" t="str">
        <f>IF($K32="OK",$AK32+$AL32-0.1909*$G32+0.1226*$H32-7.6592*($I32*Forudsætninger!E28)/3600,"")</f>
        <v/>
      </c>
      <c r="AQ32" s="18" t="str">
        <f>IF($K32="OK",$AK32+$AL32-0.1909*$G32+0.1226*$H32-7.6592*($I32*Forudsætninger!F28)/3600,"")</f>
        <v/>
      </c>
      <c r="AR32" s="18" t="str">
        <f>IF($K32="OK",$AK32+$AL32-0.1909*$G32+0.1226*$H32-7.6592*($I32*Forudsætninger!G28)/3600,"")</f>
        <v/>
      </c>
      <c r="AS32" s="18" t="str">
        <f>IF($K32="OK",$AK32+$AL32-0.1909*$G32+0.1226*$H32-7.6592*($I32*Forudsætninger!H28)/3600,"")</f>
        <v/>
      </c>
      <c r="AT32" s="18" t="str">
        <f>IF($K32="OK",$AK32+$AL32-0.1909*$G32+0.1226*$H32-7.6592*($I32*Forudsætninger!I28)/3600,"")</f>
        <v/>
      </c>
      <c r="AU32" s="18" t="str">
        <f>IF($K32="OK",$AK32+$AL32-0.1909*$G32+0.1226*$H32-7.6592*($I32*Forudsætninger!J28)/3600,"")</f>
        <v/>
      </c>
      <c r="AV32" s="18" t="str">
        <f>IF($K32="OK",$AK32+$AL32-0.1909*$G32+0.1226*$H32-7.6592*($I32*Forudsætninger!K28)/3600,"")</f>
        <v/>
      </c>
      <c r="AW32" s="18" t="str">
        <f>IF($K32="OK",$AK32+$AL32-0.1909*$G32+0.1226*$H32-7.6592*($I32*Forudsætninger!L28)/3600,"")</f>
        <v/>
      </c>
      <c r="AX32" s="18" t="str">
        <f>IF($K32="OK",$AK32+$AL32-0.1909*$G32+0.1226*$H32-7.6592*($I32*Forudsætninger!M28)/3600,"")</f>
        <v/>
      </c>
      <c r="AY32" s="6" t="str">
        <f t="shared" si="19"/>
        <v/>
      </c>
      <c r="AZ32" s="6" t="str">
        <f t="shared" si="20"/>
        <v/>
      </c>
      <c r="BA32" s="6" t="str">
        <f t="shared" si="21"/>
        <v/>
      </c>
      <c r="BB32" s="6" t="str">
        <f t="shared" si="22"/>
        <v/>
      </c>
      <c r="BC32" s="6" t="str">
        <f t="shared" si="23"/>
        <v/>
      </c>
      <c r="BD32" s="6" t="str">
        <f t="shared" si="24"/>
        <v/>
      </c>
      <c r="BE32" s="6" t="str">
        <f t="shared" si="25"/>
        <v/>
      </c>
      <c r="BF32" s="6" t="str">
        <f t="shared" si="26"/>
        <v/>
      </c>
      <c r="BG32" s="6" t="str">
        <f t="shared" si="27"/>
        <v/>
      </c>
      <c r="BH32" s="6" t="str">
        <f t="shared" si="28"/>
        <v/>
      </c>
      <c r="BI32" s="6" t="str">
        <f t="shared" si="29"/>
        <v/>
      </c>
      <c r="BJ32" s="6" t="str">
        <f t="shared" si="30"/>
        <v/>
      </c>
      <c r="BK32" s="6" t="str">
        <f t="shared" si="31"/>
        <v/>
      </c>
      <c r="BL32" s="6" t="str">
        <f t="shared" si="32"/>
        <v/>
      </c>
      <c r="BM32" s="6" t="str">
        <f t="shared" si="33"/>
        <v/>
      </c>
      <c r="BN32" s="6" t="str">
        <f t="shared" si="34"/>
        <v/>
      </c>
      <c r="BO32" s="6" t="str">
        <f t="shared" si="35"/>
        <v/>
      </c>
      <c r="BP32" s="6" t="str">
        <f t="shared" si="36"/>
        <v/>
      </c>
      <c r="BQ32" s="6" t="str">
        <f t="shared" si="37"/>
        <v/>
      </c>
      <c r="BR32" s="6" t="str">
        <f t="shared" si="38"/>
        <v/>
      </c>
      <c r="BS32" s="6" t="str">
        <f t="shared" si="39"/>
        <v/>
      </c>
      <c r="BT32" s="6" t="str">
        <f t="shared" si="40"/>
        <v/>
      </c>
      <c r="BU32" s="6" t="str">
        <f t="shared" si="41"/>
        <v/>
      </c>
      <c r="BV32" s="6" t="str">
        <f t="shared" si="42"/>
        <v/>
      </c>
      <c r="BW32" s="6" t="str">
        <f t="shared" si="43"/>
        <v/>
      </c>
      <c r="BX32" s="6" t="str">
        <f t="shared" si="44"/>
        <v/>
      </c>
      <c r="BY32" s="6" t="str">
        <f t="shared" si="45"/>
        <v/>
      </c>
      <c r="BZ32" s="6" t="str">
        <f t="shared" si="46"/>
        <v/>
      </c>
      <c r="CA32" s="6" t="str">
        <f t="shared" si="47"/>
        <v/>
      </c>
      <c r="CB32" s="6" t="str">
        <f t="shared" si="48"/>
        <v/>
      </c>
      <c r="CC32" s="6" t="str">
        <f t="shared" si="49"/>
        <v/>
      </c>
      <c r="CD32" s="6" t="str">
        <f t="shared" si="50"/>
        <v/>
      </c>
      <c r="CE32" s="6" t="str">
        <f t="shared" si="51"/>
        <v/>
      </c>
      <c r="CF32" s="6" t="str">
        <f t="shared" si="52"/>
        <v/>
      </c>
      <c r="CG32" s="6" t="str">
        <f t="shared" si="53"/>
        <v/>
      </c>
      <c r="CH32" s="6" t="str">
        <f t="shared" si="54"/>
        <v/>
      </c>
      <c r="CI32" s="6" t="str">
        <f t="shared" si="55"/>
        <v/>
      </c>
      <c r="CJ32" s="6" t="str">
        <f t="shared" si="56"/>
        <v/>
      </c>
      <c r="CK32" s="6" t="str">
        <f t="shared" si="57"/>
        <v/>
      </c>
      <c r="CL32" s="6" t="str">
        <f t="shared" si="58"/>
        <v/>
      </c>
      <c r="CM32" s="6" t="str">
        <f t="shared" si="59"/>
        <v/>
      </c>
      <c r="CN32" s="6" t="str">
        <f t="shared" si="60"/>
        <v/>
      </c>
      <c r="CO32" s="6" t="str">
        <f t="shared" si="61"/>
        <v/>
      </c>
      <c r="CP32" s="6" t="str">
        <f t="shared" si="62"/>
        <v/>
      </c>
      <c r="CQ32" s="6" t="str">
        <f t="shared" si="63"/>
        <v/>
      </c>
      <c r="CR32" s="6" t="str">
        <f t="shared" si="64"/>
        <v/>
      </c>
      <c r="CS32" s="6" t="str">
        <f t="shared" si="65"/>
        <v/>
      </c>
      <c r="CT32" s="6" t="str">
        <f t="shared" si="66"/>
        <v/>
      </c>
      <c r="CU32" s="6" t="str">
        <f t="shared" si="67"/>
        <v/>
      </c>
      <c r="CV32" s="6" t="str">
        <f t="shared" si="68"/>
        <v/>
      </c>
      <c r="CW32" s="6" t="str">
        <f t="shared" si="69"/>
        <v/>
      </c>
      <c r="CX32" s="6" t="str">
        <f t="shared" si="70"/>
        <v/>
      </c>
      <c r="CY32" s="6" t="str">
        <f t="shared" si="71"/>
        <v/>
      </c>
      <c r="CZ32" s="6" t="str">
        <f t="shared" si="72"/>
        <v/>
      </c>
      <c r="DA32" s="6" t="str">
        <f t="shared" si="73"/>
        <v/>
      </c>
      <c r="DB32" s="6" t="str">
        <f t="shared" si="74"/>
        <v/>
      </c>
      <c r="DC32" s="6" t="str">
        <f t="shared" si="75"/>
        <v/>
      </c>
      <c r="DD32" s="6" t="str">
        <f t="shared" si="76"/>
        <v/>
      </c>
      <c r="DE32" s="6" t="str">
        <f t="shared" si="77"/>
        <v/>
      </c>
      <c r="DF32" s="6" t="str">
        <f t="shared" si="78"/>
        <v/>
      </c>
      <c r="DG32" s="6" t="str">
        <f t="shared" si="79"/>
        <v/>
      </c>
      <c r="DH32" s="6" t="str">
        <f t="shared" si="80"/>
        <v/>
      </c>
      <c r="DI32" s="6" t="str">
        <f t="shared" si="81"/>
        <v/>
      </c>
      <c r="DJ32" s="6" t="str">
        <f t="shared" si="82"/>
        <v/>
      </c>
      <c r="DK32" s="6" t="str">
        <f t="shared" si="83"/>
        <v/>
      </c>
      <c r="DL32" s="6" t="str">
        <f t="shared" si="84"/>
        <v/>
      </c>
      <c r="DM32" s="6" t="str">
        <f t="shared" si="85"/>
        <v/>
      </c>
      <c r="DN32" s="6" t="str">
        <f t="shared" si="86"/>
        <v/>
      </c>
      <c r="DO32" s="6" t="str">
        <f t="shared" si="87"/>
        <v/>
      </c>
      <c r="DP32" s="6" t="str">
        <f t="shared" si="88"/>
        <v/>
      </c>
      <c r="DQ32" s="6" t="str">
        <f t="shared" si="89"/>
        <v/>
      </c>
      <c r="DR32" s="6" t="str">
        <f t="shared" si="90"/>
        <v/>
      </c>
    </row>
    <row r="33" spans="1:122" x14ac:dyDescent="0.25">
      <c r="A33" s="9">
        <v>25</v>
      </c>
      <c r="B33" s="1"/>
      <c r="C33" s="1"/>
      <c r="D33" s="1"/>
      <c r="E33" s="1"/>
      <c r="F33" s="1"/>
      <c r="G33" s="1"/>
      <c r="H33" s="1"/>
      <c r="I33" s="1"/>
      <c r="J33" s="1"/>
      <c r="K33" s="2" t="str">
        <f t="shared" si="0"/>
        <v/>
      </c>
      <c r="L33" s="3" t="str">
        <f t="shared" si="1"/>
        <v/>
      </c>
      <c r="M33" s="4" t="str">
        <f t="shared" si="2"/>
        <v/>
      </c>
      <c r="N33" s="4" t="str">
        <f t="shared" si="3"/>
        <v/>
      </c>
      <c r="O33" s="5" t="str">
        <f t="shared" si="4"/>
        <v/>
      </c>
      <c r="P33" s="6" t="str">
        <f>IF(K33="OK",(AY33*Forudsætninger!$B$6+BE33*Forudsætninger!$C$6+BK33*Forudsætninger!$D$6+BQ33*Forudsætninger!$E$6+BW33*Forudsætninger!$F$6+CC33*Forudsætninger!$G$6+CI33*Forudsætninger!$H$6+CO33*Forudsætninger!$I$6+CU33*Forudsætninger!$J$6+DA33*Forudsætninger!$K$6+DG33*Forudsætninger!$L$6+DM33*Forudsætninger!$M$6)/SUM(Forudsætninger!$B$6:$M$6),"")</f>
        <v/>
      </c>
      <c r="Q33" s="6" t="str">
        <f>IF(K33="OK",(AZ33*Forudsætninger!$B$6+BF33*Forudsætninger!$C$6+BL33*Forudsætninger!$D$6+BR33*Forudsætninger!$E$6+BX33*Forudsætninger!$F$6+CD33*Forudsætninger!$G$6+CJ33*Forudsætninger!$H$6+CP33*Forudsætninger!$I$6+CV33*Forudsætninger!$J$6+DB33*Forudsætninger!$K$6+DH33*Forudsætninger!$L$6+DN33*Forudsætninger!$M$6)/SUM(Forudsætninger!$B$6:$M$6),"")</f>
        <v/>
      </c>
      <c r="R33" s="6" t="str">
        <f>IF(K33="OK",(BA33*Forudsætninger!$B$6+BG33*Forudsætninger!$C$6+BM33*Forudsætninger!$D$6+BS33*Forudsætninger!$E$6+BY33*Forudsætninger!$F$6+CE33*Forudsætninger!$G$6+CK33*Forudsætninger!$H$6+CQ33*Forudsætninger!$I$6+CW33*Forudsætninger!$J$6+DC33*Forudsætninger!$K$6+DI33*Forudsætninger!$L$6+DO33*Forudsætninger!$M$6)/SUM(Forudsætninger!$B$6:$M$6),"")</f>
        <v/>
      </c>
      <c r="S33" s="6" t="str">
        <f>IF(K33="OK",(BB33*Forudsætninger!$B$6+BH33*Forudsætninger!$C$6+BN33*Forudsætninger!$D$6+BT33*Forudsætninger!$E$6+BZ33*Forudsætninger!$F$6+CF33*Forudsætninger!$G$6+CL33*Forudsætninger!$H$6+CR33*Forudsætninger!$I$6+CX33*Forudsætninger!$J$6+DD33*Forudsætninger!$K$6+DJ33*Forudsætninger!$L$6+DP33*Forudsætninger!$M$6)/SUM(Forudsætninger!$B$6:$M$6),"")</f>
        <v/>
      </c>
      <c r="T33" s="6" t="str">
        <f>IF(K33="OK",(BC33*Forudsætninger!$B$6+BI33*Forudsætninger!$C$6+BO33*Forudsætninger!$D$6+BU33*Forudsætninger!$E$6+CA33*Forudsætninger!$F$6+CG33*Forudsætninger!$G$6+CM33*Forudsætninger!$H$6+CS33*Forudsætninger!$I$6+CY33*Forudsætninger!$J$6+DE33*Forudsætninger!$K$6+DK33*Forudsætninger!$L$6+DQ33*Forudsætninger!$M$6)/SUM(Forudsætninger!$B$6:$M$6),"")</f>
        <v/>
      </c>
      <c r="U33" s="6" t="str">
        <f>IF(K33="OK",(BD33*Forudsætninger!$B$6+BJ33*Forudsætninger!$C$6+BP33*Forudsætninger!$D$6+BV33*Forudsætninger!$E$6+CB33*Forudsætninger!$F$6+CH33*Forudsætninger!$G$6+CN33*Forudsætninger!$H$6+CT33*Forudsætninger!$I$6+CZ33*Forudsætninger!$J$6+DF33*Forudsætninger!$K$6+DL33*Forudsætninger!$L$6+DR33*Forudsætninger!$M$6)/SUM(Forudsætninger!$B$6:$M$6),"")</f>
        <v/>
      </c>
      <c r="V33" s="7" t="str">
        <f>IF(AND(L33="OK",K33="OK"),(P33*3+Q33*2+R33-S33-T33*2-U33*3)*J33*SUM(Forudsætninger!$B$6:$M$6),"")</f>
        <v/>
      </c>
      <c r="W33" s="49" t="str">
        <f t="shared" si="5"/>
        <v/>
      </c>
      <c r="X33" s="49" t="str">
        <f t="shared" si="6"/>
        <v/>
      </c>
      <c r="Y33" s="49" t="str">
        <f t="shared" si="7"/>
        <v/>
      </c>
      <c r="Z33" s="49" t="str">
        <f t="shared" si="8"/>
        <v/>
      </c>
      <c r="AA33" s="49" t="str">
        <f t="shared" si="9"/>
        <v/>
      </c>
      <c r="AB33" s="49" t="str">
        <f t="shared" si="10"/>
        <v/>
      </c>
      <c r="AC33" s="49" t="str">
        <f t="shared" si="11"/>
        <v/>
      </c>
      <c r="AD33" s="49" t="str">
        <f t="shared" si="12"/>
        <v/>
      </c>
      <c r="AE33" s="49" t="str">
        <f t="shared" si="13"/>
        <v/>
      </c>
      <c r="AF33" s="49" t="str">
        <f t="shared" si="14"/>
        <v/>
      </c>
      <c r="AG33" s="49" t="str">
        <f t="shared" si="15"/>
        <v/>
      </c>
      <c r="AH33" s="49" t="str">
        <f t="shared" si="16"/>
        <v/>
      </c>
      <c r="AK33" s="18">
        <f t="shared" si="17"/>
        <v>0</v>
      </c>
      <c r="AL33" s="18">
        <f t="shared" si="18"/>
        <v>0</v>
      </c>
      <c r="AM33" s="18" t="str">
        <f>IF($K33="OK",$AK33+$AL33-0.1909*$G33+0.1226*$H33-7.6592*($I33*Forudsætninger!B29)/3600,"")</f>
        <v/>
      </c>
      <c r="AN33" s="18" t="str">
        <f>IF($K33="OK",$AK33+$AL33-0.1909*$G33+0.1226*$H33-7.6592*($I33*Forudsætninger!C29)/3600,"")</f>
        <v/>
      </c>
      <c r="AO33" s="18" t="str">
        <f>IF($K33="OK",$AK33+$AL33-0.1909*$G33+0.1226*$H33-7.6592*($I33*Forudsætninger!D29)/3600,"")</f>
        <v/>
      </c>
      <c r="AP33" s="18" t="str">
        <f>IF($K33="OK",$AK33+$AL33-0.1909*$G33+0.1226*$H33-7.6592*($I33*Forudsætninger!E29)/3600,"")</f>
        <v/>
      </c>
      <c r="AQ33" s="18" t="str">
        <f>IF($K33="OK",$AK33+$AL33-0.1909*$G33+0.1226*$H33-7.6592*($I33*Forudsætninger!F29)/3600,"")</f>
        <v/>
      </c>
      <c r="AR33" s="18" t="str">
        <f>IF($K33="OK",$AK33+$AL33-0.1909*$G33+0.1226*$H33-7.6592*($I33*Forudsætninger!G29)/3600,"")</f>
        <v/>
      </c>
      <c r="AS33" s="18" t="str">
        <f>IF($K33="OK",$AK33+$AL33-0.1909*$G33+0.1226*$H33-7.6592*($I33*Forudsætninger!H29)/3600,"")</f>
        <v/>
      </c>
      <c r="AT33" s="18" t="str">
        <f>IF($K33="OK",$AK33+$AL33-0.1909*$G33+0.1226*$H33-7.6592*($I33*Forudsætninger!I29)/3600,"")</f>
        <v/>
      </c>
      <c r="AU33" s="18" t="str">
        <f>IF($K33="OK",$AK33+$AL33-0.1909*$G33+0.1226*$H33-7.6592*($I33*Forudsætninger!J29)/3600,"")</f>
        <v/>
      </c>
      <c r="AV33" s="18" t="str">
        <f>IF($K33="OK",$AK33+$AL33-0.1909*$G33+0.1226*$H33-7.6592*($I33*Forudsætninger!K29)/3600,"")</f>
        <v/>
      </c>
      <c r="AW33" s="18" t="str">
        <f>IF($K33="OK",$AK33+$AL33-0.1909*$G33+0.1226*$H33-7.6592*($I33*Forudsætninger!L29)/3600,"")</f>
        <v/>
      </c>
      <c r="AX33" s="18" t="str">
        <f>IF($K33="OK",$AK33+$AL33-0.1909*$G33+0.1226*$H33-7.6592*($I33*Forudsætninger!M29)/3600,"")</f>
        <v/>
      </c>
      <c r="AY33" s="6" t="str">
        <f t="shared" si="19"/>
        <v/>
      </c>
      <c r="AZ33" s="6" t="str">
        <f t="shared" si="20"/>
        <v/>
      </c>
      <c r="BA33" s="6" t="str">
        <f t="shared" si="21"/>
        <v/>
      </c>
      <c r="BB33" s="6" t="str">
        <f t="shared" si="22"/>
        <v/>
      </c>
      <c r="BC33" s="6" t="str">
        <f t="shared" si="23"/>
        <v/>
      </c>
      <c r="BD33" s="6" t="str">
        <f t="shared" si="24"/>
        <v/>
      </c>
      <c r="BE33" s="6" t="str">
        <f t="shared" si="25"/>
        <v/>
      </c>
      <c r="BF33" s="6" t="str">
        <f t="shared" si="26"/>
        <v/>
      </c>
      <c r="BG33" s="6" t="str">
        <f t="shared" si="27"/>
        <v/>
      </c>
      <c r="BH33" s="6" t="str">
        <f t="shared" si="28"/>
        <v/>
      </c>
      <c r="BI33" s="6" t="str">
        <f t="shared" si="29"/>
        <v/>
      </c>
      <c r="BJ33" s="6" t="str">
        <f t="shared" si="30"/>
        <v/>
      </c>
      <c r="BK33" s="6" t="str">
        <f t="shared" si="31"/>
        <v/>
      </c>
      <c r="BL33" s="6" t="str">
        <f t="shared" si="32"/>
        <v/>
      </c>
      <c r="BM33" s="6" t="str">
        <f t="shared" si="33"/>
        <v/>
      </c>
      <c r="BN33" s="6" t="str">
        <f t="shared" si="34"/>
        <v/>
      </c>
      <c r="BO33" s="6" t="str">
        <f t="shared" si="35"/>
        <v/>
      </c>
      <c r="BP33" s="6" t="str">
        <f t="shared" si="36"/>
        <v/>
      </c>
      <c r="BQ33" s="6" t="str">
        <f t="shared" si="37"/>
        <v/>
      </c>
      <c r="BR33" s="6" t="str">
        <f t="shared" si="38"/>
        <v/>
      </c>
      <c r="BS33" s="6" t="str">
        <f t="shared" si="39"/>
        <v/>
      </c>
      <c r="BT33" s="6" t="str">
        <f t="shared" si="40"/>
        <v/>
      </c>
      <c r="BU33" s="6" t="str">
        <f t="shared" si="41"/>
        <v/>
      </c>
      <c r="BV33" s="6" t="str">
        <f t="shared" si="42"/>
        <v/>
      </c>
      <c r="BW33" s="6" t="str">
        <f t="shared" si="43"/>
        <v/>
      </c>
      <c r="BX33" s="6" t="str">
        <f t="shared" si="44"/>
        <v/>
      </c>
      <c r="BY33" s="6" t="str">
        <f t="shared" si="45"/>
        <v/>
      </c>
      <c r="BZ33" s="6" t="str">
        <f t="shared" si="46"/>
        <v/>
      </c>
      <c r="CA33" s="6" t="str">
        <f t="shared" si="47"/>
        <v/>
      </c>
      <c r="CB33" s="6" t="str">
        <f t="shared" si="48"/>
        <v/>
      </c>
      <c r="CC33" s="6" t="str">
        <f t="shared" si="49"/>
        <v/>
      </c>
      <c r="CD33" s="6" t="str">
        <f t="shared" si="50"/>
        <v/>
      </c>
      <c r="CE33" s="6" t="str">
        <f t="shared" si="51"/>
        <v/>
      </c>
      <c r="CF33" s="6" t="str">
        <f t="shared" si="52"/>
        <v/>
      </c>
      <c r="CG33" s="6" t="str">
        <f t="shared" si="53"/>
        <v/>
      </c>
      <c r="CH33" s="6" t="str">
        <f t="shared" si="54"/>
        <v/>
      </c>
      <c r="CI33" s="6" t="str">
        <f t="shared" si="55"/>
        <v/>
      </c>
      <c r="CJ33" s="6" t="str">
        <f t="shared" si="56"/>
        <v/>
      </c>
      <c r="CK33" s="6" t="str">
        <f t="shared" si="57"/>
        <v/>
      </c>
      <c r="CL33" s="6" t="str">
        <f t="shared" si="58"/>
        <v/>
      </c>
      <c r="CM33" s="6" t="str">
        <f t="shared" si="59"/>
        <v/>
      </c>
      <c r="CN33" s="6" t="str">
        <f t="shared" si="60"/>
        <v/>
      </c>
      <c r="CO33" s="6" t="str">
        <f t="shared" si="61"/>
        <v/>
      </c>
      <c r="CP33" s="6" t="str">
        <f t="shared" si="62"/>
        <v/>
      </c>
      <c r="CQ33" s="6" t="str">
        <f t="shared" si="63"/>
        <v/>
      </c>
      <c r="CR33" s="6" t="str">
        <f t="shared" si="64"/>
        <v/>
      </c>
      <c r="CS33" s="6" t="str">
        <f t="shared" si="65"/>
        <v/>
      </c>
      <c r="CT33" s="6" t="str">
        <f t="shared" si="66"/>
        <v/>
      </c>
      <c r="CU33" s="6" t="str">
        <f t="shared" si="67"/>
        <v/>
      </c>
      <c r="CV33" s="6" t="str">
        <f t="shared" si="68"/>
        <v/>
      </c>
      <c r="CW33" s="6" t="str">
        <f t="shared" si="69"/>
        <v/>
      </c>
      <c r="CX33" s="6" t="str">
        <f t="shared" si="70"/>
        <v/>
      </c>
      <c r="CY33" s="6" t="str">
        <f t="shared" si="71"/>
        <v/>
      </c>
      <c r="CZ33" s="6" t="str">
        <f t="shared" si="72"/>
        <v/>
      </c>
      <c r="DA33" s="6" t="str">
        <f t="shared" si="73"/>
        <v/>
      </c>
      <c r="DB33" s="6" t="str">
        <f t="shared" si="74"/>
        <v/>
      </c>
      <c r="DC33" s="6" t="str">
        <f t="shared" si="75"/>
        <v/>
      </c>
      <c r="DD33" s="6" t="str">
        <f t="shared" si="76"/>
        <v/>
      </c>
      <c r="DE33" s="6" t="str">
        <f t="shared" si="77"/>
        <v/>
      </c>
      <c r="DF33" s="6" t="str">
        <f t="shared" si="78"/>
        <v/>
      </c>
      <c r="DG33" s="6" t="str">
        <f t="shared" si="79"/>
        <v/>
      </c>
      <c r="DH33" s="6" t="str">
        <f t="shared" si="80"/>
        <v/>
      </c>
      <c r="DI33" s="6" t="str">
        <f t="shared" si="81"/>
        <v/>
      </c>
      <c r="DJ33" s="6" t="str">
        <f t="shared" si="82"/>
        <v/>
      </c>
      <c r="DK33" s="6" t="str">
        <f t="shared" si="83"/>
        <v/>
      </c>
      <c r="DL33" s="6" t="str">
        <f t="shared" si="84"/>
        <v/>
      </c>
      <c r="DM33" s="6" t="str">
        <f t="shared" si="85"/>
        <v/>
      </c>
      <c r="DN33" s="6" t="str">
        <f t="shared" si="86"/>
        <v/>
      </c>
      <c r="DO33" s="6" t="str">
        <f t="shared" si="87"/>
        <v/>
      </c>
      <c r="DP33" s="6" t="str">
        <f t="shared" si="88"/>
        <v/>
      </c>
      <c r="DQ33" s="6" t="str">
        <f t="shared" si="89"/>
        <v/>
      </c>
      <c r="DR33" s="6" t="str">
        <f t="shared" si="90"/>
        <v/>
      </c>
    </row>
    <row r="34" spans="1:122" x14ac:dyDescent="0.25">
      <c r="A34" s="9">
        <v>26</v>
      </c>
      <c r="B34" s="1"/>
      <c r="C34" s="1"/>
      <c r="D34" s="1"/>
      <c r="E34" s="1"/>
      <c r="F34" s="1"/>
      <c r="G34" s="1"/>
      <c r="H34" s="1"/>
      <c r="I34" s="1"/>
      <c r="J34" s="1"/>
      <c r="K34" s="2" t="str">
        <f t="shared" si="0"/>
        <v/>
      </c>
      <c r="L34" s="3" t="str">
        <f t="shared" si="1"/>
        <v/>
      </c>
      <c r="M34" s="4" t="str">
        <f t="shared" si="2"/>
        <v/>
      </c>
      <c r="N34" s="4" t="str">
        <f t="shared" si="3"/>
        <v/>
      </c>
      <c r="O34" s="5" t="str">
        <f t="shared" si="4"/>
        <v/>
      </c>
      <c r="P34" s="6" t="str">
        <f>IF(K34="OK",(AY34*Forudsætninger!$B$6+BE34*Forudsætninger!$C$6+BK34*Forudsætninger!$D$6+BQ34*Forudsætninger!$E$6+BW34*Forudsætninger!$F$6+CC34*Forudsætninger!$G$6+CI34*Forudsætninger!$H$6+CO34*Forudsætninger!$I$6+CU34*Forudsætninger!$J$6+DA34*Forudsætninger!$K$6+DG34*Forudsætninger!$L$6+DM34*Forudsætninger!$M$6)/SUM(Forudsætninger!$B$6:$M$6),"")</f>
        <v/>
      </c>
      <c r="Q34" s="6" t="str">
        <f>IF(K34="OK",(AZ34*Forudsætninger!$B$6+BF34*Forudsætninger!$C$6+BL34*Forudsætninger!$D$6+BR34*Forudsætninger!$E$6+BX34*Forudsætninger!$F$6+CD34*Forudsætninger!$G$6+CJ34*Forudsætninger!$H$6+CP34*Forudsætninger!$I$6+CV34*Forudsætninger!$J$6+DB34*Forudsætninger!$K$6+DH34*Forudsætninger!$L$6+DN34*Forudsætninger!$M$6)/SUM(Forudsætninger!$B$6:$M$6),"")</f>
        <v/>
      </c>
      <c r="R34" s="6" t="str">
        <f>IF(K34="OK",(BA34*Forudsætninger!$B$6+BG34*Forudsætninger!$C$6+BM34*Forudsætninger!$D$6+BS34*Forudsætninger!$E$6+BY34*Forudsætninger!$F$6+CE34*Forudsætninger!$G$6+CK34*Forudsætninger!$H$6+CQ34*Forudsætninger!$I$6+CW34*Forudsætninger!$J$6+DC34*Forudsætninger!$K$6+DI34*Forudsætninger!$L$6+DO34*Forudsætninger!$M$6)/SUM(Forudsætninger!$B$6:$M$6),"")</f>
        <v/>
      </c>
      <c r="S34" s="6" t="str">
        <f>IF(K34="OK",(BB34*Forudsætninger!$B$6+BH34*Forudsætninger!$C$6+BN34*Forudsætninger!$D$6+BT34*Forudsætninger!$E$6+BZ34*Forudsætninger!$F$6+CF34*Forudsætninger!$G$6+CL34*Forudsætninger!$H$6+CR34*Forudsætninger!$I$6+CX34*Forudsætninger!$J$6+DD34*Forudsætninger!$K$6+DJ34*Forudsætninger!$L$6+DP34*Forudsætninger!$M$6)/SUM(Forudsætninger!$B$6:$M$6),"")</f>
        <v/>
      </c>
      <c r="T34" s="6" t="str">
        <f>IF(K34="OK",(BC34*Forudsætninger!$B$6+BI34*Forudsætninger!$C$6+BO34*Forudsætninger!$D$6+BU34*Forudsætninger!$E$6+CA34*Forudsætninger!$F$6+CG34*Forudsætninger!$G$6+CM34*Forudsætninger!$H$6+CS34*Forudsætninger!$I$6+CY34*Forudsætninger!$J$6+DE34*Forudsætninger!$K$6+DK34*Forudsætninger!$L$6+DQ34*Forudsætninger!$M$6)/SUM(Forudsætninger!$B$6:$M$6),"")</f>
        <v/>
      </c>
      <c r="U34" s="6" t="str">
        <f>IF(K34="OK",(BD34*Forudsætninger!$B$6+BJ34*Forudsætninger!$C$6+BP34*Forudsætninger!$D$6+BV34*Forudsætninger!$E$6+CB34*Forudsætninger!$F$6+CH34*Forudsætninger!$G$6+CN34*Forudsætninger!$H$6+CT34*Forudsætninger!$I$6+CZ34*Forudsætninger!$J$6+DF34*Forudsætninger!$K$6+DL34*Forudsætninger!$L$6+DR34*Forudsætninger!$M$6)/SUM(Forudsætninger!$B$6:$M$6),"")</f>
        <v/>
      </c>
      <c r="V34" s="7" t="str">
        <f>IF(AND(L34="OK",K34="OK"),(P34*3+Q34*2+R34-S34-T34*2-U34*3)*J34*SUM(Forudsætninger!$B$6:$M$6),"")</f>
        <v/>
      </c>
      <c r="W34" s="49" t="str">
        <f t="shared" si="5"/>
        <v/>
      </c>
      <c r="X34" s="49" t="str">
        <f t="shared" si="6"/>
        <v/>
      </c>
      <c r="Y34" s="49" t="str">
        <f t="shared" si="7"/>
        <v/>
      </c>
      <c r="Z34" s="49" t="str">
        <f t="shared" si="8"/>
        <v/>
      </c>
      <c r="AA34" s="49" t="str">
        <f t="shared" si="9"/>
        <v/>
      </c>
      <c r="AB34" s="49" t="str">
        <f t="shared" si="10"/>
        <v/>
      </c>
      <c r="AC34" s="49" t="str">
        <f t="shared" si="11"/>
        <v/>
      </c>
      <c r="AD34" s="49" t="str">
        <f t="shared" si="12"/>
        <v/>
      </c>
      <c r="AE34" s="49" t="str">
        <f t="shared" si="13"/>
        <v/>
      </c>
      <c r="AF34" s="49" t="str">
        <f t="shared" si="14"/>
        <v/>
      </c>
      <c r="AG34" s="49" t="str">
        <f t="shared" si="15"/>
        <v/>
      </c>
      <c r="AH34" s="49" t="str">
        <f t="shared" si="16"/>
        <v/>
      </c>
      <c r="AK34" s="18">
        <f t="shared" si="17"/>
        <v>0</v>
      </c>
      <c r="AL34" s="18">
        <f t="shared" si="18"/>
        <v>0</v>
      </c>
      <c r="AM34" s="18" t="str">
        <f>IF($K34="OK",$AK34+$AL34-0.1909*$G34+0.1226*$H34-7.6592*($I34*Forudsætninger!B30)/3600,"")</f>
        <v/>
      </c>
      <c r="AN34" s="18" t="str">
        <f>IF($K34="OK",$AK34+$AL34-0.1909*$G34+0.1226*$H34-7.6592*($I34*Forudsætninger!C30)/3600,"")</f>
        <v/>
      </c>
      <c r="AO34" s="18" t="str">
        <f>IF($K34="OK",$AK34+$AL34-0.1909*$G34+0.1226*$H34-7.6592*($I34*Forudsætninger!D30)/3600,"")</f>
        <v/>
      </c>
      <c r="AP34" s="18" t="str">
        <f>IF($K34="OK",$AK34+$AL34-0.1909*$G34+0.1226*$H34-7.6592*($I34*Forudsætninger!E30)/3600,"")</f>
        <v/>
      </c>
      <c r="AQ34" s="18" t="str">
        <f>IF($K34="OK",$AK34+$AL34-0.1909*$G34+0.1226*$H34-7.6592*($I34*Forudsætninger!F30)/3600,"")</f>
        <v/>
      </c>
      <c r="AR34" s="18" t="str">
        <f>IF($K34="OK",$AK34+$AL34-0.1909*$G34+0.1226*$H34-7.6592*($I34*Forudsætninger!G30)/3600,"")</f>
        <v/>
      </c>
      <c r="AS34" s="18" t="str">
        <f>IF($K34="OK",$AK34+$AL34-0.1909*$G34+0.1226*$H34-7.6592*($I34*Forudsætninger!H30)/3600,"")</f>
        <v/>
      </c>
      <c r="AT34" s="18" t="str">
        <f>IF($K34="OK",$AK34+$AL34-0.1909*$G34+0.1226*$H34-7.6592*($I34*Forudsætninger!I30)/3600,"")</f>
        <v/>
      </c>
      <c r="AU34" s="18" t="str">
        <f>IF($K34="OK",$AK34+$AL34-0.1909*$G34+0.1226*$H34-7.6592*($I34*Forudsætninger!J30)/3600,"")</f>
        <v/>
      </c>
      <c r="AV34" s="18" t="str">
        <f>IF($K34="OK",$AK34+$AL34-0.1909*$G34+0.1226*$H34-7.6592*($I34*Forudsætninger!K30)/3600,"")</f>
        <v/>
      </c>
      <c r="AW34" s="18" t="str">
        <f>IF($K34="OK",$AK34+$AL34-0.1909*$G34+0.1226*$H34-7.6592*($I34*Forudsætninger!L30)/3600,"")</f>
        <v/>
      </c>
      <c r="AX34" s="18" t="str">
        <f>IF($K34="OK",$AK34+$AL34-0.1909*$G34+0.1226*$H34-7.6592*($I34*Forudsætninger!M30)/3600,"")</f>
        <v/>
      </c>
      <c r="AY34" s="6" t="str">
        <f t="shared" si="19"/>
        <v/>
      </c>
      <c r="AZ34" s="6" t="str">
        <f t="shared" si="20"/>
        <v/>
      </c>
      <c r="BA34" s="6" t="str">
        <f t="shared" si="21"/>
        <v/>
      </c>
      <c r="BB34" s="6" t="str">
        <f t="shared" si="22"/>
        <v/>
      </c>
      <c r="BC34" s="6" t="str">
        <f t="shared" si="23"/>
        <v/>
      </c>
      <c r="BD34" s="6" t="str">
        <f t="shared" si="24"/>
        <v/>
      </c>
      <c r="BE34" s="6" t="str">
        <f t="shared" si="25"/>
        <v/>
      </c>
      <c r="BF34" s="6" t="str">
        <f t="shared" si="26"/>
        <v/>
      </c>
      <c r="BG34" s="6" t="str">
        <f t="shared" si="27"/>
        <v/>
      </c>
      <c r="BH34" s="6" t="str">
        <f t="shared" si="28"/>
        <v/>
      </c>
      <c r="BI34" s="6" t="str">
        <f t="shared" si="29"/>
        <v/>
      </c>
      <c r="BJ34" s="6" t="str">
        <f t="shared" si="30"/>
        <v/>
      </c>
      <c r="BK34" s="6" t="str">
        <f t="shared" si="31"/>
        <v/>
      </c>
      <c r="BL34" s="6" t="str">
        <f t="shared" si="32"/>
        <v/>
      </c>
      <c r="BM34" s="6" t="str">
        <f t="shared" si="33"/>
        <v/>
      </c>
      <c r="BN34" s="6" t="str">
        <f t="shared" si="34"/>
        <v/>
      </c>
      <c r="BO34" s="6" t="str">
        <f t="shared" si="35"/>
        <v/>
      </c>
      <c r="BP34" s="6" t="str">
        <f t="shared" si="36"/>
        <v/>
      </c>
      <c r="BQ34" s="6" t="str">
        <f t="shared" si="37"/>
        <v/>
      </c>
      <c r="BR34" s="6" t="str">
        <f t="shared" si="38"/>
        <v/>
      </c>
      <c r="BS34" s="6" t="str">
        <f t="shared" si="39"/>
        <v/>
      </c>
      <c r="BT34" s="6" t="str">
        <f t="shared" si="40"/>
        <v/>
      </c>
      <c r="BU34" s="6" t="str">
        <f t="shared" si="41"/>
        <v/>
      </c>
      <c r="BV34" s="6" t="str">
        <f t="shared" si="42"/>
        <v/>
      </c>
      <c r="BW34" s="6" t="str">
        <f t="shared" si="43"/>
        <v/>
      </c>
      <c r="BX34" s="6" t="str">
        <f t="shared" si="44"/>
        <v/>
      </c>
      <c r="BY34" s="6" t="str">
        <f t="shared" si="45"/>
        <v/>
      </c>
      <c r="BZ34" s="6" t="str">
        <f t="shared" si="46"/>
        <v/>
      </c>
      <c r="CA34" s="6" t="str">
        <f t="shared" si="47"/>
        <v/>
      </c>
      <c r="CB34" s="6" t="str">
        <f t="shared" si="48"/>
        <v/>
      </c>
      <c r="CC34" s="6" t="str">
        <f t="shared" si="49"/>
        <v/>
      </c>
      <c r="CD34" s="6" t="str">
        <f t="shared" si="50"/>
        <v/>
      </c>
      <c r="CE34" s="6" t="str">
        <f t="shared" si="51"/>
        <v/>
      </c>
      <c r="CF34" s="6" t="str">
        <f t="shared" si="52"/>
        <v/>
      </c>
      <c r="CG34" s="6" t="str">
        <f t="shared" si="53"/>
        <v/>
      </c>
      <c r="CH34" s="6" t="str">
        <f t="shared" si="54"/>
        <v/>
      </c>
      <c r="CI34" s="6" t="str">
        <f t="shared" si="55"/>
        <v/>
      </c>
      <c r="CJ34" s="6" t="str">
        <f t="shared" si="56"/>
        <v/>
      </c>
      <c r="CK34" s="6" t="str">
        <f t="shared" si="57"/>
        <v/>
      </c>
      <c r="CL34" s="6" t="str">
        <f t="shared" si="58"/>
        <v/>
      </c>
      <c r="CM34" s="6" t="str">
        <f t="shared" si="59"/>
        <v/>
      </c>
      <c r="CN34" s="6" t="str">
        <f t="shared" si="60"/>
        <v/>
      </c>
      <c r="CO34" s="6" t="str">
        <f t="shared" si="61"/>
        <v/>
      </c>
      <c r="CP34" s="6" t="str">
        <f t="shared" si="62"/>
        <v/>
      </c>
      <c r="CQ34" s="6" t="str">
        <f t="shared" si="63"/>
        <v/>
      </c>
      <c r="CR34" s="6" t="str">
        <f t="shared" si="64"/>
        <v/>
      </c>
      <c r="CS34" s="6" t="str">
        <f t="shared" si="65"/>
        <v/>
      </c>
      <c r="CT34" s="6" t="str">
        <f t="shared" si="66"/>
        <v/>
      </c>
      <c r="CU34" s="6" t="str">
        <f t="shared" si="67"/>
        <v/>
      </c>
      <c r="CV34" s="6" t="str">
        <f t="shared" si="68"/>
        <v/>
      </c>
      <c r="CW34" s="6" t="str">
        <f t="shared" si="69"/>
        <v/>
      </c>
      <c r="CX34" s="6" t="str">
        <f t="shared" si="70"/>
        <v/>
      </c>
      <c r="CY34" s="6" t="str">
        <f t="shared" si="71"/>
        <v/>
      </c>
      <c r="CZ34" s="6" t="str">
        <f t="shared" si="72"/>
        <v/>
      </c>
      <c r="DA34" s="6" t="str">
        <f t="shared" si="73"/>
        <v/>
      </c>
      <c r="DB34" s="6" t="str">
        <f t="shared" si="74"/>
        <v/>
      </c>
      <c r="DC34" s="6" t="str">
        <f t="shared" si="75"/>
        <v/>
      </c>
      <c r="DD34" s="6" t="str">
        <f t="shared" si="76"/>
        <v/>
      </c>
      <c r="DE34" s="6" t="str">
        <f t="shared" si="77"/>
        <v/>
      </c>
      <c r="DF34" s="6" t="str">
        <f t="shared" si="78"/>
        <v/>
      </c>
      <c r="DG34" s="6" t="str">
        <f t="shared" si="79"/>
        <v/>
      </c>
      <c r="DH34" s="6" t="str">
        <f t="shared" si="80"/>
        <v/>
      </c>
      <c r="DI34" s="6" t="str">
        <f t="shared" si="81"/>
        <v/>
      </c>
      <c r="DJ34" s="6" t="str">
        <f t="shared" si="82"/>
        <v/>
      </c>
      <c r="DK34" s="6" t="str">
        <f t="shared" si="83"/>
        <v/>
      </c>
      <c r="DL34" s="6" t="str">
        <f t="shared" si="84"/>
        <v/>
      </c>
      <c r="DM34" s="6" t="str">
        <f t="shared" si="85"/>
        <v/>
      </c>
      <c r="DN34" s="6" t="str">
        <f t="shared" si="86"/>
        <v/>
      </c>
      <c r="DO34" s="6" t="str">
        <f t="shared" si="87"/>
        <v/>
      </c>
      <c r="DP34" s="6" t="str">
        <f t="shared" si="88"/>
        <v/>
      </c>
      <c r="DQ34" s="6" t="str">
        <f t="shared" si="89"/>
        <v/>
      </c>
      <c r="DR34" s="6" t="str">
        <f t="shared" si="90"/>
        <v/>
      </c>
    </row>
    <row r="35" spans="1:122" x14ac:dyDescent="0.25">
      <c r="A35" s="9">
        <v>27</v>
      </c>
      <c r="B35" s="1"/>
      <c r="C35" s="1"/>
      <c r="D35" s="1"/>
      <c r="E35" s="1"/>
      <c r="F35" s="1"/>
      <c r="G35" s="1"/>
      <c r="H35" s="1"/>
      <c r="I35" s="1"/>
      <c r="J35" s="1"/>
      <c r="K35" s="2" t="str">
        <f t="shared" si="0"/>
        <v/>
      </c>
      <c r="L35" s="3" t="str">
        <f t="shared" si="1"/>
        <v/>
      </c>
      <c r="M35" s="4" t="str">
        <f t="shared" si="2"/>
        <v/>
      </c>
      <c r="N35" s="4" t="str">
        <f t="shared" si="3"/>
        <v/>
      </c>
      <c r="O35" s="5" t="str">
        <f t="shared" si="4"/>
        <v/>
      </c>
      <c r="P35" s="6" t="str">
        <f>IF(K35="OK",(AY35*Forudsætninger!$B$6+BE35*Forudsætninger!$C$6+BK35*Forudsætninger!$D$6+BQ35*Forudsætninger!$E$6+BW35*Forudsætninger!$F$6+CC35*Forudsætninger!$G$6+CI35*Forudsætninger!$H$6+CO35*Forudsætninger!$I$6+CU35*Forudsætninger!$J$6+DA35*Forudsætninger!$K$6+DG35*Forudsætninger!$L$6+DM35*Forudsætninger!$M$6)/SUM(Forudsætninger!$B$6:$M$6),"")</f>
        <v/>
      </c>
      <c r="Q35" s="6" t="str">
        <f>IF(K35="OK",(AZ35*Forudsætninger!$B$6+BF35*Forudsætninger!$C$6+BL35*Forudsætninger!$D$6+BR35*Forudsætninger!$E$6+BX35*Forudsætninger!$F$6+CD35*Forudsætninger!$G$6+CJ35*Forudsætninger!$H$6+CP35*Forudsætninger!$I$6+CV35*Forudsætninger!$J$6+DB35*Forudsætninger!$K$6+DH35*Forudsætninger!$L$6+DN35*Forudsætninger!$M$6)/SUM(Forudsætninger!$B$6:$M$6),"")</f>
        <v/>
      </c>
      <c r="R35" s="6" t="str">
        <f>IF(K35="OK",(BA35*Forudsætninger!$B$6+BG35*Forudsætninger!$C$6+BM35*Forudsætninger!$D$6+BS35*Forudsætninger!$E$6+BY35*Forudsætninger!$F$6+CE35*Forudsætninger!$G$6+CK35*Forudsætninger!$H$6+CQ35*Forudsætninger!$I$6+CW35*Forudsætninger!$J$6+DC35*Forudsætninger!$K$6+DI35*Forudsætninger!$L$6+DO35*Forudsætninger!$M$6)/SUM(Forudsætninger!$B$6:$M$6),"")</f>
        <v/>
      </c>
      <c r="S35" s="6" t="str">
        <f>IF(K35="OK",(BB35*Forudsætninger!$B$6+BH35*Forudsætninger!$C$6+BN35*Forudsætninger!$D$6+BT35*Forudsætninger!$E$6+BZ35*Forudsætninger!$F$6+CF35*Forudsætninger!$G$6+CL35*Forudsætninger!$H$6+CR35*Forudsætninger!$I$6+CX35*Forudsætninger!$J$6+DD35*Forudsætninger!$K$6+DJ35*Forudsætninger!$L$6+DP35*Forudsætninger!$M$6)/SUM(Forudsætninger!$B$6:$M$6),"")</f>
        <v/>
      </c>
      <c r="T35" s="6" t="str">
        <f>IF(K35="OK",(BC35*Forudsætninger!$B$6+BI35*Forudsætninger!$C$6+BO35*Forudsætninger!$D$6+BU35*Forudsætninger!$E$6+CA35*Forudsætninger!$F$6+CG35*Forudsætninger!$G$6+CM35*Forudsætninger!$H$6+CS35*Forudsætninger!$I$6+CY35*Forudsætninger!$J$6+DE35*Forudsætninger!$K$6+DK35*Forudsætninger!$L$6+DQ35*Forudsætninger!$M$6)/SUM(Forudsætninger!$B$6:$M$6),"")</f>
        <v/>
      </c>
      <c r="U35" s="6" t="str">
        <f>IF(K35="OK",(BD35*Forudsætninger!$B$6+BJ35*Forudsætninger!$C$6+BP35*Forudsætninger!$D$6+BV35*Forudsætninger!$E$6+CB35*Forudsætninger!$F$6+CH35*Forudsætninger!$G$6+CN35*Forudsætninger!$H$6+CT35*Forudsætninger!$I$6+CZ35*Forudsætninger!$J$6+DF35*Forudsætninger!$K$6+DL35*Forudsætninger!$L$6+DR35*Forudsætninger!$M$6)/SUM(Forudsætninger!$B$6:$M$6),"")</f>
        <v/>
      </c>
      <c r="V35" s="7" t="str">
        <f>IF(AND(L35="OK",K35="OK"),(P35*3+Q35*2+R35-S35-T35*2-U35*3)*J35*SUM(Forudsætninger!$B$6:$M$6),"")</f>
        <v/>
      </c>
      <c r="W35" s="49" t="str">
        <f t="shared" si="5"/>
        <v/>
      </c>
      <c r="X35" s="49" t="str">
        <f t="shared" si="6"/>
        <v/>
      </c>
      <c r="Y35" s="49" t="str">
        <f t="shared" si="7"/>
        <v/>
      </c>
      <c r="Z35" s="49" t="str">
        <f t="shared" si="8"/>
        <v/>
      </c>
      <c r="AA35" s="49" t="str">
        <f t="shared" si="9"/>
        <v/>
      </c>
      <c r="AB35" s="49" t="str">
        <f t="shared" si="10"/>
        <v/>
      </c>
      <c r="AC35" s="49" t="str">
        <f t="shared" si="11"/>
        <v/>
      </c>
      <c r="AD35" s="49" t="str">
        <f t="shared" si="12"/>
        <v/>
      </c>
      <c r="AE35" s="49" t="str">
        <f t="shared" si="13"/>
        <v/>
      </c>
      <c r="AF35" s="49" t="str">
        <f t="shared" si="14"/>
        <v/>
      </c>
      <c r="AG35" s="49" t="str">
        <f t="shared" si="15"/>
        <v/>
      </c>
      <c r="AH35" s="49" t="str">
        <f t="shared" si="16"/>
        <v/>
      </c>
      <c r="AK35" s="18">
        <f t="shared" si="17"/>
        <v>0</v>
      </c>
      <c r="AL35" s="18">
        <f t="shared" si="18"/>
        <v>0</v>
      </c>
      <c r="AM35" s="18" t="str">
        <f>IF($K35="OK",$AK35+$AL35-0.1909*$G35+0.1226*$H35-7.6592*($I35*Forudsætninger!B31)/3600,"")</f>
        <v/>
      </c>
      <c r="AN35" s="18" t="str">
        <f>IF($K35="OK",$AK35+$AL35-0.1909*$G35+0.1226*$H35-7.6592*($I35*Forudsætninger!C31)/3600,"")</f>
        <v/>
      </c>
      <c r="AO35" s="18" t="str">
        <f>IF($K35="OK",$AK35+$AL35-0.1909*$G35+0.1226*$H35-7.6592*($I35*Forudsætninger!D31)/3600,"")</f>
        <v/>
      </c>
      <c r="AP35" s="18" t="str">
        <f>IF($K35="OK",$AK35+$AL35-0.1909*$G35+0.1226*$H35-7.6592*($I35*Forudsætninger!E31)/3600,"")</f>
        <v/>
      </c>
      <c r="AQ35" s="18" t="str">
        <f>IF($K35="OK",$AK35+$AL35-0.1909*$G35+0.1226*$H35-7.6592*($I35*Forudsætninger!F31)/3600,"")</f>
        <v/>
      </c>
      <c r="AR35" s="18" t="str">
        <f>IF($K35="OK",$AK35+$AL35-0.1909*$G35+0.1226*$H35-7.6592*($I35*Forudsætninger!G31)/3600,"")</f>
        <v/>
      </c>
      <c r="AS35" s="18" t="str">
        <f>IF($K35="OK",$AK35+$AL35-0.1909*$G35+0.1226*$H35-7.6592*($I35*Forudsætninger!H31)/3600,"")</f>
        <v/>
      </c>
      <c r="AT35" s="18" t="str">
        <f>IF($K35="OK",$AK35+$AL35-0.1909*$G35+0.1226*$H35-7.6592*($I35*Forudsætninger!I31)/3600,"")</f>
        <v/>
      </c>
      <c r="AU35" s="18" t="str">
        <f>IF($K35="OK",$AK35+$AL35-0.1909*$G35+0.1226*$H35-7.6592*($I35*Forudsætninger!J31)/3600,"")</f>
        <v/>
      </c>
      <c r="AV35" s="18" t="str">
        <f>IF($K35="OK",$AK35+$AL35-0.1909*$G35+0.1226*$H35-7.6592*($I35*Forudsætninger!K31)/3600,"")</f>
        <v/>
      </c>
      <c r="AW35" s="18" t="str">
        <f>IF($K35="OK",$AK35+$AL35-0.1909*$G35+0.1226*$H35-7.6592*($I35*Forudsætninger!L31)/3600,"")</f>
        <v/>
      </c>
      <c r="AX35" s="18" t="str">
        <f>IF($K35="OK",$AK35+$AL35-0.1909*$G35+0.1226*$H35-7.6592*($I35*Forudsætninger!M31)/3600,"")</f>
        <v/>
      </c>
      <c r="AY35" s="6" t="str">
        <f t="shared" si="19"/>
        <v/>
      </c>
      <c r="AZ35" s="6" t="str">
        <f t="shared" si="20"/>
        <v/>
      </c>
      <c r="BA35" s="6" t="str">
        <f t="shared" si="21"/>
        <v/>
      </c>
      <c r="BB35" s="6" t="str">
        <f t="shared" si="22"/>
        <v/>
      </c>
      <c r="BC35" s="6" t="str">
        <f t="shared" si="23"/>
        <v/>
      </c>
      <c r="BD35" s="6" t="str">
        <f t="shared" si="24"/>
        <v/>
      </c>
      <c r="BE35" s="6" t="str">
        <f t="shared" si="25"/>
        <v/>
      </c>
      <c r="BF35" s="6" t="str">
        <f t="shared" si="26"/>
        <v/>
      </c>
      <c r="BG35" s="6" t="str">
        <f t="shared" si="27"/>
        <v/>
      </c>
      <c r="BH35" s="6" t="str">
        <f t="shared" si="28"/>
        <v/>
      </c>
      <c r="BI35" s="6" t="str">
        <f t="shared" si="29"/>
        <v/>
      </c>
      <c r="BJ35" s="6" t="str">
        <f t="shared" si="30"/>
        <v/>
      </c>
      <c r="BK35" s="6" t="str">
        <f t="shared" si="31"/>
        <v/>
      </c>
      <c r="BL35" s="6" t="str">
        <f t="shared" si="32"/>
        <v/>
      </c>
      <c r="BM35" s="6" t="str">
        <f t="shared" si="33"/>
        <v/>
      </c>
      <c r="BN35" s="6" t="str">
        <f t="shared" si="34"/>
        <v/>
      </c>
      <c r="BO35" s="6" t="str">
        <f t="shared" si="35"/>
        <v/>
      </c>
      <c r="BP35" s="6" t="str">
        <f t="shared" si="36"/>
        <v/>
      </c>
      <c r="BQ35" s="6" t="str">
        <f t="shared" si="37"/>
        <v/>
      </c>
      <c r="BR35" s="6" t="str">
        <f t="shared" si="38"/>
        <v/>
      </c>
      <c r="BS35" s="6" t="str">
        <f t="shared" si="39"/>
        <v/>
      </c>
      <c r="BT35" s="6" t="str">
        <f t="shared" si="40"/>
        <v/>
      </c>
      <c r="BU35" s="6" t="str">
        <f t="shared" si="41"/>
        <v/>
      </c>
      <c r="BV35" s="6" t="str">
        <f t="shared" si="42"/>
        <v/>
      </c>
      <c r="BW35" s="6" t="str">
        <f t="shared" si="43"/>
        <v/>
      </c>
      <c r="BX35" s="6" t="str">
        <f t="shared" si="44"/>
        <v/>
      </c>
      <c r="BY35" s="6" t="str">
        <f t="shared" si="45"/>
        <v/>
      </c>
      <c r="BZ35" s="6" t="str">
        <f t="shared" si="46"/>
        <v/>
      </c>
      <c r="CA35" s="6" t="str">
        <f t="shared" si="47"/>
        <v/>
      </c>
      <c r="CB35" s="6" t="str">
        <f t="shared" si="48"/>
        <v/>
      </c>
      <c r="CC35" s="6" t="str">
        <f t="shared" si="49"/>
        <v/>
      </c>
      <c r="CD35" s="6" t="str">
        <f t="shared" si="50"/>
        <v/>
      </c>
      <c r="CE35" s="6" t="str">
        <f t="shared" si="51"/>
        <v/>
      </c>
      <c r="CF35" s="6" t="str">
        <f t="shared" si="52"/>
        <v/>
      </c>
      <c r="CG35" s="6" t="str">
        <f t="shared" si="53"/>
        <v/>
      </c>
      <c r="CH35" s="6" t="str">
        <f t="shared" si="54"/>
        <v/>
      </c>
      <c r="CI35" s="6" t="str">
        <f t="shared" si="55"/>
        <v/>
      </c>
      <c r="CJ35" s="6" t="str">
        <f t="shared" si="56"/>
        <v/>
      </c>
      <c r="CK35" s="6" t="str">
        <f t="shared" si="57"/>
        <v/>
      </c>
      <c r="CL35" s="6" t="str">
        <f t="shared" si="58"/>
        <v/>
      </c>
      <c r="CM35" s="6" t="str">
        <f t="shared" si="59"/>
        <v/>
      </c>
      <c r="CN35" s="6" t="str">
        <f t="shared" si="60"/>
        <v/>
      </c>
      <c r="CO35" s="6" t="str">
        <f t="shared" si="61"/>
        <v/>
      </c>
      <c r="CP35" s="6" t="str">
        <f t="shared" si="62"/>
        <v/>
      </c>
      <c r="CQ35" s="6" t="str">
        <f t="shared" si="63"/>
        <v/>
      </c>
      <c r="CR35" s="6" t="str">
        <f t="shared" si="64"/>
        <v/>
      </c>
      <c r="CS35" s="6" t="str">
        <f t="shared" si="65"/>
        <v/>
      </c>
      <c r="CT35" s="6" t="str">
        <f t="shared" si="66"/>
        <v/>
      </c>
      <c r="CU35" s="6" t="str">
        <f t="shared" si="67"/>
        <v/>
      </c>
      <c r="CV35" s="6" t="str">
        <f t="shared" si="68"/>
        <v/>
      </c>
      <c r="CW35" s="6" t="str">
        <f t="shared" si="69"/>
        <v/>
      </c>
      <c r="CX35" s="6" t="str">
        <f t="shared" si="70"/>
        <v/>
      </c>
      <c r="CY35" s="6" t="str">
        <f t="shared" si="71"/>
        <v/>
      </c>
      <c r="CZ35" s="6" t="str">
        <f t="shared" si="72"/>
        <v/>
      </c>
      <c r="DA35" s="6" t="str">
        <f t="shared" si="73"/>
        <v/>
      </c>
      <c r="DB35" s="6" t="str">
        <f t="shared" si="74"/>
        <v/>
      </c>
      <c r="DC35" s="6" t="str">
        <f t="shared" si="75"/>
        <v/>
      </c>
      <c r="DD35" s="6" t="str">
        <f t="shared" si="76"/>
        <v/>
      </c>
      <c r="DE35" s="6" t="str">
        <f t="shared" si="77"/>
        <v/>
      </c>
      <c r="DF35" s="6" t="str">
        <f t="shared" si="78"/>
        <v/>
      </c>
      <c r="DG35" s="6" t="str">
        <f t="shared" si="79"/>
        <v/>
      </c>
      <c r="DH35" s="6" t="str">
        <f t="shared" si="80"/>
        <v/>
      </c>
      <c r="DI35" s="6" t="str">
        <f t="shared" si="81"/>
        <v/>
      </c>
      <c r="DJ35" s="6" t="str">
        <f t="shared" si="82"/>
        <v/>
      </c>
      <c r="DK35" s="6" t="str">
        <f t="shared" si="83"/>
        <v/>
      </c>
      <c r="DL35" s="6" t="str">
        <f t="shared" si="84"/>
        <v/>
      </c>
      <c r="DM35" s="6" t="str">
        <f t="shared" si="85"/>
        <v/>
      </c>
      <c r="DN35" s="6" t="str">
        <f t="shared" si="86"/>
        <v/>
      </c>
      <c r="DO35" s="6" t="str">
        <f t="shared" si="87"/>
        <v/>
      </c>
      <c r="DP35" s="6" t="str">
        <f t="shared" si="88"/>
        <v/>
      </c>
      <c r="DQ35" s="6" t="str">
        <f t="shared" si="89"/>
        <v/>
      </c>
      <c r="DR35" s="6" t="str">
        <f t="shared" si="90"/>
        <v/>
      </c>
    </row>
    <row r="36" spans="1:122" x14ac:dyDescent="0.25">
      <c r="A36" s="9">
        <v>28</v>
      </c>
      <c r="B36" s="1"/>
      <c r="C36" s="1"/>
      <c r="D36" s="1"/>
      <c r="E36" s="1"/>
      <c r="F36" s="1"/>
      <c r="G36" s="1"/>
      <c r="H36" s="1"/>
      <c r="I36" s="1"/>
      <c r="J36" s="1"/>
      <c r="K36" s="2" t="str">
        <f t="shared" si="0"/>
        <v/>
      </c>
      <c r="L36" s="3" t="str">
        <f t="shared" si="1"/>
        <v/>
      </c>
      <c r="M36" s="4" t="str">
        <f t="shared" si="2"/>
        <v/>
      </c>
      <c r="N36" s="4" t="str">
        <f t="shared" si="3"/>
        <v/>
      </c>
      <c r="O36" s="5" t="str">
        <f t="shared" si="4"/>
        <v/>
      </c>
      <c r="P36" s="6" t="str">
        <f>IF(K36="OK",(AY36*Forudsætninger!$B$6+BE36*Forudsætninger!$C$6+BK36*Forudsætninger!$D$6+BQ36*Forudsætninger!$E$6+BW36*Forudsætninger!$F$6+CC36*Forudsætninger!$G$6+CI36*Forudsætninger!$H$6+CO36*Forudsætninger!$I$6+CU36*Forudsætninger!$J$6+DA36*Forudsætninger!$K$6+DG36*Forudsætninger!$L$6+DM36*Forudsætninger!$M$6)/SUM(Forudsætninger!$B$6:$M$6),"")</f>
        <v/>
      </c>
      <c r="Q36" s="6" t="str">
        <f>IF(K36="OK",(AZ36*Forudsætninger!$B$6+BF36*Forudsætninger!$C$6+BL36*Forudsætninger!$D$6+BR36*Forudsætninger!$E$6+BX36*Forudsætninger!$F$6+CD36*Forudsætninger!$G$6+CJ36*Forudsætninger!$H$6+CP36*Forudsætninger!$I$6+CV36*Forudsætninger!$J$6+DB36*Forudsætninger!$K$6+DH36*Forudsætninger!$L$6+DN36*Forudsætninger!$M$6)/SUM(Forudsætninger!$B$6:$M$6),"")</f>
        <v/>
      </c>
      <c r="R36" s="6" t="str">
        <f>IF(K36="OK",(BA36*Forudsætninger!$B$6+BG36*Forudsætninger!$C$6+BM36*Forudsætninger!$D$6+BS36*Forudsætninger!$E$6+BY36*Forudsætninger!$F$6+CE36*Forudsætninger!$G$6+CK36*Forudsætninger!$H$6+CQ36*Forudsætninger!$I$6+CW36*Forudsætninger!$J$6+DC36*Forudsætninger!$K$6+DI36*Forudsætninger!$L$6+DO36*Forudsætninger!$M$6)/SUM(Forudsætninger!$B$6:$M$6),"")</f>
        <v/>
      </c>
      <c r="S36" s="6" t="str">
        <f>IF(K36="OK",(BB36*Forudsætninger!$B$6+BH36*Forudsætninger!$C$6+BN36*Forudsætninger!$D$6+BT36*Forudsætninger!$E$6+BZ36*Forudsætninger!$F$6+CF36*Forudsætninger!$G$6+CL36*Forudsætninger!$H$6+CR36*Forudsætninger!$I$6+CX36*Forudsætninger!$J$6+DD36*Forudsætninger!$K$6+DJ36*Forudsætninger!$L$6+DP36*Forudsætninger!$M$6)/SUM(Forudsætninger!$B$6:$M$6),"")</f>
        <v/>
      </c>
      <c r="T36" s="6" t="str">
        <f>IF(K36="OK",(BC36*Forudsætninger!$B$6+BI36*Forudsætninger!$C$6+BO36*Forudsætninger!$D$6+BU36*Forudsætninger!$E$6+CA36*Forudsætninger!$F$6+CG36*Forudsætninger!$G$6+CM36*Forudsætninger!$H$6+CS36*Forudsætninger!$I$6+CY36*Forudsætninger!$J$6+DE36*Forudsætninger!$K$6+DK36*Forudsætninger!$L$6+DQ36*Forudsætninger!$M$6)/SUM(Forudsætninger!$B$6:$M$6),"")</f>
        <v/>
      </c>
      <c r="U36" s="6" t="str">
        <f>IF(K36="OK",(BD36*Forudsætninger!$B$6+BJ36*Forudsætninger!$C$6+BP36*Forudsætninger!$D$6+BV36*Forudsætninger!$E$6+CB36*Forudsætninger!$F$6+CH36*Forudsætninger!$G$6+CN36*Forudsætninger!$H$6+CT36*Forudsætninger!$I$6+CZ36*Forudsætninger!$J$6+DF36*Forudsætninger!$K$6+DL36*Forudsætninger!$L$6+DR36*Forudsætninger!$M$6)/SUM(Forudsætninger!$B$6:$M$6),"")</f>
        <v/>
      </c>
      <c r="V36" s="7" t="str">
        <f>IF(AND(L36="OK",K36="OK"),(P36*3+Q36*2+R36-S36-T36*2-U36*3)*J36*SUM(Forudsætninger!$B$6:$M$6),"")</f>
        <v/>
      </c>
      <c r="W36" s="49" t="str">
        <f t="shared" si="5"/>
        <v/>
      </c>
      <c r="X36" s="49" t="str">
        <f t="shared" si="6"/>
        <v/>
      </c>
      <c r="Y36" s="49" t="str">
        <f t="shared" si="7"/>
        <v/>
      </c>
      <c r="Z36" s="49" t="str">
        <f t="shared" si="8"/>
        <v/>
      </c>
      <c r="AA36" s="49" t="str">
        <f t="shared" si="9"/>
        <v/>
      </c>
      <c r="AB36" s="49" t="str">
        <f t="shared" si="10"/>
        <v/>
      </c>
      <c r="AC36" s="49" t="str">
        <f t="shared" si="11"/>
        <v/>
      </c>
      <c r="AD36" s="49" t="str">
        <f t="shared" si="12"/>
        <v/>
      </c>
      <c r="AE36" s="49" t="str">
        <f t="shared" si="13"/>
        <v/>
      </c>
      <c r="AF36" s="49" t="str">
        <f t="shared" si="14"/>
        <v/>
      </c>
      <c r="AG36" s="49" t="str">
        <f t="shared" si="15"/>
        <v/>
      </c>
      <c r="AH36" s="49" t="str">
        <f t="shared" si="16"/>
        <v/>
      </c>
      <c r="AK36" s="18">
        <f t="shared" si="17"/>
        <v>0</v>
      </c>
      <c r="AL36" s="18">
        <f t="shared" si="18"/>
        <v>0</v>
      </c>
      <c r="AM36" s="18" t="str">
        <f>IF($K36="OK",$AK36+$AL36-0.1909*$G36+0.1226*$H36-7.6592*($I36*Forudsætninger!B32)/3600,"")</f>
        <v/>
      </c>
      <c r="AN36" s="18" t="str">
        <f>IF($K36="OK",$AK36+$AL36-0.1909*$G36+0.1226*$H36-7.6592*($I36*Forudsætninger!C32)/3600,"")</f>
        <v/>
      </c>
      <c r="AO36" s="18" t="str">
        <f>IF($K36="OK",$AK36+$AL36-0.1909*$G36+0.1226*$H36-7.6592*($I36*Forudsætninger!D32)/3600,"")</f>
        <v/>
      </c>
      <c r="AP36" s="18" t="str">
        <f>IF($K36="OK",$AK36+$AL36-0.1909*$G36+0.1226*$H36-7.6592*($I36*Forudsætninger!E32)/3600,"")</f>
        <v/>
      </c>
      <c r="AQ36" s="18" t="str">
        <f>IF($K36="OK",$AK36+$AL36-0.1909*$G36+0.1226*$H36-7.6592*($I36*Forudsætninger!F32)/3600,"")</f>
        <v/>
      </c>
      <c r="AR36" s="18" t="str">
        <f>IF($K36="OK",$AK36+$AL36-0.1909*$G36+0.1226*$H36-7.6592*($I36*Forudsætninger!G32)/3600,"")</f>
        <v/>
      </c>
      <c r="AS36" s="18" t="str">
        <f>IF($K36="OK",$AK36+$AL36-0.1909*$G36+0.1226*$H36-7.6592*($I36*Forudsætninger!H32)/3600,"")</f>
        <v/>
      </c>
      <c r="AT36" s="18" t="str">
        <f>IF($K36="OK",$AK36+$AL36-0.1909*$G36+0.1226*$H36-7.6592*($I36*Forudsætninger!I32)/3600,"")</f>
        <v/>
      </c>
      <c r="AU36" s="18" t="str">
        <f>IF($K36="OK",$AK36+$AL36-0.1909*$G36+0.1226*$H36-7.6592*($I36*Forudsætninger!J32)/3600,"")</f>
        <v/>
      </c>
      <c r="AV36" s="18" t="str">
        <f>IF($K36="OK",$AK36+$AL36-0.1909*$G36+0.1226*$H36-7.6592*($I36*Forudsætninger!K32)/3600,"")</f>
        <v/>
      </c>
      <c r="AW36" s="18" t="str">
        <f>IF($K36="OK",$AK36+$AL36-0.1909*$G36+0.1226*$H36-7.6592*($I36*Forudsætninger!L32)/3600,"")</f>
        <v/>
      </c>
      <c r="AX36" s="18" t="str">
        <f>IF($K36="OK",$AK36+$AL36-0.1909*$G36+0.1226*$H36-7.6592*($I36*Forudsætninger!M32)/3600,"")</f>
        <v/>
      </c>
      <c r="AY36" s="6" t="str">
        <f t="shared" si="19"/>
        <v/>
      </c>
      <c r="AZ36" s="6" t="str">
        <f t="shared" si="20"/>
        <v/>
      </c>
      <c r="BA36" s="6" t="str">
        <f t="shared" si="21"/>
        <v/>
      </c>
      <c r="BB36" s="6" t="str">
        <f t="shared" si="22"/>
        <v/>
      </c>
      <c r="BC36" s="6" t="str">
        <f t="shared" si="23"/>
        <v/>
      </c>
      <c r="BD36" s="6" t="str">
        <f t="shared" si="24"/>
        <v/>
      </c>
      <c r="BE36" s="6" t="str">
        <f t="shared" si="25"/>
        <v/>
      </c>
      <c r="BF36" s="6" t="str">
        <f t="shared" si="26"/>
        <v/>
      </c>
      <c r="BG36" s="6" t="str">
        <f t="shared" si="27"/>
        <v/>
      </c>
      <c r="BH36" s="6" t="str">
        <f t="shared" si="28"/>
        <v/>
      </c>
      <c r="BI36" s="6" t="str">
        <f t="shared" si="29"/>
        <v/>
      </c>
      <c r="BJ36" s="6" t="str">
        <f t="shared" si="30"/>
        <v/>
      </c>
      <c r="BK36" s="6" t="str">
        <f t="shared" si="31"/>
        <v/>
      </c>
      <c r="BL36" s="6" t="str">
        <f t="shared" si="32"/>
        <v/>
      </c>
      <c r="BM36" s="6" t="str">
        <f t="shared" si="33"/>
        <v/>
      </c>
      <c r="BN36" s="6" t="str">
        <f t="shared" si="34"/>
        <v/>
      </c>
      <c r="BO36" s="6" t="str">
        <f t="shared" si="35"/>
        <v/>
      </c>
      <c r="BP36" s="6" t="str">
        <f t="shared" si="36"/>
        <v/>
      </c>
      <c r="BQ36" s="6" t="str">
        <f t="shared" si="37"/>
        <v/>
      </c>
      <c r="BR36" s="6" t="str">
        <f t="shared" si="38"/>
        <v/>
      </c>
      <c r="BS36" s="6" t="str">
        <f t="shared" si="39"/>
        <v/>
      </c>
      <c r="BT36" s="6" t="str">
        <f t="shared" si="40"/>
        <v/>
      </c>
      <c r="BU36" s="6" t="str">
        <f t="shared" si="41"/>
        <v/>
      </c>
      <c r="BV36" s="6" t="str">
        <f t="shared" si="42"/>
        <v/>
      </c>
      <c r="BW36" s="6" t="str">
        <f t="shared" si="43"/>
        <v/>
      </c>
      <c r="BX36" s="6" t="str">
        <f t="shared" si="44"/>
        <v/>
      </c>
      <c r="BY36" s="6" t="str">
        <f t="shared" si="45"/>
        <v/>
      </c>
      <c r="BZ36" s="6" t="str">
        <f t="shared" si="46"/>
        <v/>
      </c>
      <c r="CA36" s="6" t="str">
        <f t="shared" si="47"/>
        <v/>
      </c>
      <c r="CB36" s="6" t="str">
        <f t="shared" si="48"/>
        <v/>
      </c>
      <c r="CC36" s="6" t="str">
        <f t="shared" si="49"/>
        <v/>
      </c>
      <c r="CD36" s="6" t="str">
        <f t="shared" si="50"/>
        <v/>
      </c>
      <c r="CE36" s="6" t="str">
        <f t="shared" si="51"/>
        <v/>
      </c>
      <c r="CF36" s="6" t="str">
        <f t="shared" si="52"/>
        <v/>
      </c>
      <c r="CG36" s="6" t="str">
        <f t="shared" si="53"/>
        <v/>
      </c>
      <c r="CH36" s="6" t="str">
        <f t="shared" si="54"/>
        <v/>
      </c>
      <c r="CI36" s="6" t="str">
        <f t="shared" si="55"/>
        <v/>
      </c>
      <c r="CJ36" s="6" t="str">
        <f t="shared" si="56"/>
        <v/>
      </c>
      <c r="CK36" s="6" t="str">
        <f t="shared" si="57"/>
        <v/>
      </c>
      <c r="CL36" s="6" t="str">
        <f t="shared" si="58"/>
        <v/>
      </c>
      <c r="CM36" s="6" t="str">
        <f t="shared" si="59"/>
        <v/>
      </c>
      <c r="CN36" s="6" t="str">
        <f t="shared" si="60"/>
        <v/>
      </c>
      <c r="CO36" s="6" t="str">
        <f t="shared" si="61"/>
        <v/>
      </c>
      <c r="CP36" s="6" t="str">
        <f t="shared" si="62"/>
        <v/>
      </c>
      <c r="CQ36" s="6" t="str">
        <f t="shared" si="63"/>
        <v/>
      </c>
      <c r="CR36" s="6" t="str">
        <f t="shared" si="64"/>
        <v/>
      </c>
      <c r="CS36" s="6" t="str">
        <f t="shared" si="65"/>
        <v/>
      </c>
      <c r="CT36" s="6" t="str">
        <f t="shared" si="66"/>
        <v/>
      </c>
      <c r="CU36" s="6" t="str">
        <f t="shared" si="67"/>
        <v/>
      </c>
      <c r="CV36" s="6" t="str">
        <f t="shared" si="68"/>
        <v/>
      </c>
      <c r="CW36" s="6" t="str">
        <f t="shared" si="69"/>
        <v/>
      </c>
      <c r="CX36" s="6" t="str">
        <f t="shared" si="70"/>
        <v/>
      </c>
      <c r="CY36" s="6" t="str">
        <f t="shared" si="71"/>
        <v/>
      </c>
      <c r="CZ36" s="6" t="str">
        <f t="shared" si="72"/>
        <v/>
      </c>
      <c r="DA36" s="6" t="str">
        <f t="shared" si="73"/>
        <v/>
      </c>
      <c r="DB36" s="6" t="str">
        <f t="shared" si="74"/>
        <v/>
      </c>
      <c r="DC36" s="6" t="str">
        <f t="shared" si="75"/>
        <v/>
      </c>
      <c r="DD36" s="6" t="str">
        <f t="shared" si="76"/>
        <v/>
      </c>
      <c r="DE36" s="6" t="str">
        <f t="shared" si="77"/>
        <v/>
      </c>
      <c r="DF36" s="6" t="str">
        <f t="shared" si="78"/>
        <v/>
      </c>
      <c r="DG36" s="6" t="str">
        <f t="shared" si="79"/>
        <v/>
      </c>
      <c r="DH36" s="6" t="str">
        <f t="shared" si="80"/>
        <v/>
      </c>
      <c r="DI36" s="6" t="str">
        <f t="shared" si="81"/>
        <v/>
      </c>
      <c r="DJ36" s="6" t="str">
        <f t="shared" si="82"/>
        <v/>
      </c>
      <c r="DK36" s="6" t="str">
        <f t="shared" si="83"/>
        <v/>
      </c>
      <c r="DL36" s="6" t="str">
        <f t="shared" si="84"/>
        <v/>
      </c>
      <c r="DM36" s="6" t="str">
        <f t="shared" si="85"/>
        <v/>
      </c>
      <c r="DN36" s="6" t="str">
        <f t="shared" si="86"/>
        <v/>
      </c>
      <c r="DO36" s="6" t="str">
        <f t="shared" si="87"/>
        <v/>
      </c>
      <c r="DP36" s="6" t="str">
        <f t="shared" si="88"/>
        <v/>
      </c>
      <c r="DQ36" s="6" t="str">
        <f t="shared" si="89"/>
        <v/>
      </c>
      <c r="DR36" s="6" t="str">
        <f t="shared" si="90"/>
        <v/>
      </c>
    </row>
    <row r="37" spans="1:122" x14ac:dyDescent="0.25">
      <c r="A37" s="9">
        <v>29</v>
      </c>
      <c r="B37" s="1"/>
      <c r="C37" s="1"/>
      <c r="D37" s="1"/>
      <c r="E37" s="1"/>
      <c r="F37" s="1"/>
      <c r="G37" s="1"/>
      <c r="H37" s="1"/>
      <c r="I37" s="1"/>
      <c r="J37" s="1"/>
      <c r="K37" s="2" t="str">
        <f t="shared" si="0"/>
        <v/>
      </c>
      <c r="L37" s="3" t="str">
        <f t="shared" si="1"/>
        <v/>
      </c>
      <c r="M37" s="4" t="str">
        <f t="shared" si="2"/>
        <v/>
      </c>
      <c r="N37" s="4" t="str">
        <f t="shared" si="3"/>
        <v/>
      </c>
      <c r="O37" s="5" t="str">
        <f t="shared" si="4"/>
        <v/>
      </c>
      <c r="P37" s="6" t="str">
        <f>IF(K37="OK",(AY37*Forudsætninger!$B$6+BE37*Forudsætninger!$C$6+BK37*Forudsætninger!$D$6+BQ37*Forudsætninger!$E$6+BW37*Forudsætninger!$F$6+CC37*Forudsætninger!$G$6+CI37*Forudsætninger!$H$6+CO37*Forudsætninger!$I$6+CU37*Forudsætninger!$J$6+DA37*Forudsætninger!$K$6+DG37*Forudsætninger!$L$6+DM37*Forudsætninger!$M$6)/SUM(Forudsætninger!$B$6:$M$6),"")</f>
        <v/>
      </c>
      <c r="Q37" s="6" t="str">
        <f>IF(K37="OK",(AZ37*Forudsætninger!$B$6+BF37*Forudsætninger!$C$6+BL37*Forudsætninger!$D$6+BR37*Forudsætninger!$E$6+BX37*Forudsætninger!$F$6+CD37*Forudsætninger!$G$6+CJ37*Forudsætninger!$H$6+CP37*Forudsætninger!$I$6+CV37*Forudsætninger!$J$6+DB37*Forudsætninger!$K$6+DH37*Forudsætninger!$L$6+DN37*Forudsætninger!$M$6)/SUM(Forudsætninger!$B$6:$M$6),"")</f>
        <v/>
      </c>
      <c r="R37" s="6" t="str">
        <f>IF(K37="OK",(BA37*Forudsætninger!$B$6+BG37*Forudsætninger!$C$6+BM37*Forudsætninger!$D$6+BS37*Forudsætninger!$E$6+BY37*Forudsætninger!$F$6+CE37*Forudsætninger!$G$6+CK37*Forudsætninger!$H$6+CQ37*Forudsætninger!$I$6+CW37*Forudsætninger!$J$6+DC37*Forudsætninger!$K$6+DI37*Forudsætninger!$L$6+DO37*Forudsætninger!$M$6)/SUM(Forudsætninger!$B$6:$M$6),"")</f>
        <v/>
      </c>
      <c r="S37" s="6" t="str">
        <f>IF(K37="OK",(BB37*Forudsætninger!$B$6+BH37*Forudsætninger!$C$6+BN37*Forudsætninger!$D$6+BT37*Forudsætninger!$E$6+BZ37*Forudsætninger!$F$6+CF37*Forudsætninger!$G$6+CL37*Forudsætninger!$H$6+CR37*Forudsætninger!$I$6+CX37*Forudsætninger!$J$6+DD37*Forudsætninger!$K$6+DJ37*Forudsætninger!$L$6+DP37*Forudsætninger!$M$6)/SUM(Forudsætninger!$B$6:$M$6),"")</f>
        <v/>
      </c>
      <c r="T37" s="6" t="str">
        <f>IF(K37="OK",(BC37*Forudsætninger!$B$6+BI37*Forudsætninger!$C$6+BO37*Forudsætninger!$D$6+BU37*Forudsætninger!$E$6+CA37*Forudsætninger!$F$6+CG37*Forudsætninger!$G$6+CM37*Forudsætninger!$H$6+CS37*Forudsætninger!$I$6+CY37*Forudsætninger!$J$6+DE37*Forudsætninger!$K$6+DK37*Forudsætninger!$L$6+DQ37*Forudsætninger!$M$6)/SUM(Forudsætninger!$B$6:$M$6),"")</f>
        <v/>
      </c>
      <c r="U37" s="6" t="str">
        <f>IF(K37="OK",(BD37*Forudsætninger!$B$6+BJ37*Forudsætninger!$C$6+BP37*Forudsætninger!$D$6+BV37*Forudsætninger!$E$6+CB37*Forudsætninger!$F$6+CH37*Forudsætninger!$G$6+CN37*Forudsætninger!$H$6+CT37*Forudsætninger!$I$6+CZ37*Forudsætninger!$J$6+DF37*Forudsætninger!$K$6+DL37*Forudsætninger!$L$6+DR37*Forudsætninger!$M$6)/SUM(Forudsætninger!$B$6:$M$6),"")</f>
        <v/>
      </c>
      <c r="V37" s="7" t="str">
        <f>IF(AND(L37="OK",K37="OK"),(P37*3+Q37*2+R37-S37-T37*2-U37*3)*J37*SUM(Forudsætninger!$B$6:$M$6),"")</f>
        <v/>
      </c>
      <c r="W37" s="49" t="str">
        <f t="shared" si="5"/>
        <v/>
      </c>
      <c r="X37" s="49" t="str">
        <f t="shared" si="6"/>
        <v/>
      </c>
      <c r="Y37" s="49" t="str">
        <f t="shared" si="7"/>
        <v/>
      </c>
      <c r="Z37" s="49" t="str">
        <f t="shared" si="8"/>
        <v/>
      </c>
      <c r="AA37" s="49" t="str">
        <f t="shared" si="9"/>
        <v/>
      </c>
      <c r="AB37" s="49" t="str">
        <f t="shared" si="10"/>
        <v/>
      </c>
      <c r="AC37" s="49" t="str">
        <f t="shared" si="11"/>
        <v/>
      </c>
      <c r="AD37" s="49" t="str">
        <f t="shared" si="12"/>
        <v/>
      </c>
      <c r="AE37" s="49" t="str">
        <f t="shared" si="13"/>
        <v/>
      </c>
      <c r="AF37" s="49" t="str">
        <f t="shared" si="14"/>
        <v/>
      </c>
      <c r="AG37" s="49" t="str">
        <f t="shared" si="15"/>
        <v/>
      </c>
      <c r="AH37" s="49" t="str">
        <f t="shared" si="16"/>
        <v/>
      </c>
      <c r="AK37" s="18">
        <f t="shared" si="17"/>
        <v>0</v>
      </c>
      <c r="AL37" s="18">
        <f t="shared" si="18"/>
        <v>0</v>
      </c>
      <c r="AM37" s="18" t="str">
        <f>IF($K37="OK",$AK37+$AL37-0.1909*$G37+0.1226*$H37-7.6592*($I37*Forudsætninger!B33)/3600,"")</f>
        <v/>
      </c>
      <c r="AN37" s="18" t="str">
        <f>IF($K37="OK",$AK37+$AL37-0.1909*$G37+0.1226*$H37-7.6592*($I37*Forudsætninger!C33)/3600,"")</f>
        <v/>
      </c>
      <c r="AO37" s="18" t="str">
        <f>IF($K37="OK",$AK37+$AL37-0.1909*$G37+0.1226*$H37-7.6592*($I37*Forudsætninger!D33)/3600,"")</f>
        <v/>
      </c>
      <c r="AP37" s="18" t="str">
        <f>IF($K37="OK",$AK37+$AL37-0.1909*$G37+0.1226*$H37-7.6592*($I37*Forudsætninger!E33)/3600,"")</f>
        <v/>
      </c>
      <c r="AQ37" s="18" t="str">
        <f>IF($K37="OK",$AK37+$AL37-0.1909*$G37+0.1226*$H37-7.6592*($I37*Forudsætninger!F33)/3600,"")</f>
        <v/>
      </c>
      <c r="AR37" s="18" t="str">
        <f>IF($K37="OK",$AK37+$AL37-0.1909*$G37+0.1226*$H37-7.6592*($I37*Forudsætninger!G33)/3600,"")</f>
        <v/>
      </c>
      <c r="AS37" s="18" t="str">
        <f>IF($K37="OK",$AK37+$AL37-0.1909*$G37+0.1226*$H37-7.6592*($I37*Forudsætninger!H33)/3600,"")</f>
        <v/>
      </c>
      <c r="AT37" s="18" t="str">
        <f>IF($K37="OK",$AK37+$AL37-0.1909*$G37+0.1226*$H37-7.6592*($I37*Forudsætninger!I33)/3600,"")</f>
        <v/>
      </c>
      <c r="AU37" s="18" t="str">
        <f>IF($K37="OK",$AK37+$AL37-0.1909*$G37+0.1226*$H37-7.6592*($I37*Forudsætninger!J33)/3600,"")</f>
        <v/>
      </c>
      <c r="AV37" s="18" t="str">
        <f>IF($K37="OK",$AK37+$AL37-0.1909*$G37+0.1226*$H37-7.6592*($I37*Forudsætninger!K33)/3600,"")</f>
        <v/>
      </c>
      <c r="AW37" s="18" t="str">
        <f>IF($K37="OK",$AK37+$AL37-0.1909*$G37+0.1226*$H37-7.6592*($I37*Forudsætninger!L33)/3600,"")</f>
        <v/>
      </c>
      <c r="AX37" s="18" t="str">
        <f>IF($K37="OK",$AK37+$AL37-0.1909*$G37+0.1226*$H37-7.6592*($I37*Forudsætninger!M33)/3600,"")</f>
        <v/>
      </c>
      <c r="AY37" s="6" t="str">
        <f t="shared" si="19"/>
        <v/>
      </c>
      <c r="AZ37" s="6" t="str">
        <f t="shared" si="20"/>
        <v/>
      </c>
      <c r="BA37" s="6" t="str">
        <f t="shared" si="21"/>
        <v/>
      </c>
      <c r="BB37" s="6" t="str">
        <f t="shared" si="22"/>
        <v/>
      </c>
      <c r="BC37" s="6" t="str">
        <f t="shared" si="23"/>
        <v/>
      </c>
      <c r="BD37" s="6" t="str">
        <f t="shared" si="24"/>
        <v/>
      </c>
      <c r="BE37" s="6" t="str">
        <f t="shared" si="25"/>
        <v/>
      </c>
      <c r="BF37" s="6" t="str">
        <f t="shared" si="26"/>
        <v/>
      </c>
      <c r="BG37" s="6" t="str">
        <f t="shared" si="27"/>
        <v/>
      </c>
      <c r="BH37" s="6" t="str">
        <f t="shared" si="28"/>
        <v/>
      </c>
      <c r="BI37" s="6" t="str">
        <f t="shared" si="29"/>
        <v/>
      </c>
      <c r="BJ37" s="6" t="str">
        <f t="shared" si="30"/>
        <v/>
      </c>
      <c r="BK37" s="6" t="str">
        <f t="shared" si="31"/>
        <v/>
      </c>
      <c r="BL37" s="6" t="str">
        <f t="shared" si="32"/>
        <v/>
      </c>
      <c r="BM37" s="6" t="str">
        <f t="shared" si="33"/>
        <v/>
      </c>
      <c r="BN37" s="6" t="str">
        <f t="shared" si="34"/>
        <v/>
      </c>
      <c r="BO37" s="6" t="str">
        <f t="shared" si="35"/>
        <v/>
      </c>
      <c r="BP37" s="6" t="str">
        <f t="shared" si="36"/>
        <v/>
      </c>
      <c r="BQ37" s="6" t="str">
        <f t="shared" si="37"/>
        <v/>
      </c>
      <c r="BR37" s="6" t="str">
        <f t="shared" si="38"/>
        <v/>
      </c>
      <c r="BS37" s="6" t="str">
        <f t="shared" si="39"/>
        <v/>
      </c>
      <c r="BT37" s="6" t="str">
        <f t="shared" si="40"/>
        <v/>
      </c>
      <c r="BU37" s="6" t="str">
        <f t="shared" si="41"/>
        <v/>
      </c>
      <c r="BV37" s="6" t="str">
        <f t="shared" si="42"/>
        <v/>
      </c>
      <c r="BW37" s="6" t="str">
        <f t="shared" si="43"/>
        <v/>
      </c>
      <c r="BX37" s="6" t="str">
        <f t="shared" si="44"/>
        <v/>
      </c>
      <c r="BY37" s="6" t="str">
        <f t="shared" si="45"/>
        <v/>
      </c>
      <c r="BZ37" s="6" t="str">
        <f t="shared" si="46"/>
        <v/>
      </c>
      <c r="CA37" s="6" t="str">
        <f t="shared" si="47"/>
        <v/>
      </c>
      <c r="CB37" s="6" t="str">
        <f t="shared" si="48"/>
        <v/>
      </c>
      <c r="CC37" s="6" t="str">
        <f t="shared" si="49"/>
        <v/>
      </c>
      <c r="CD37" s="6" t="str">
        <f t="shared" si="50"/>
        <v/>
      </c>
      <c r="CE37" s="6" t="str">
        <f t="shared" si="51"/>
        <v/>
      </c>
      <c r="CF37" s="6" t="str">
        <f t="shared" si="52"/>
        <v/>
      </c>
      <c r="CG37" s="6" t="str">
        <f t="shared" si="53"/>
        <v/>
      </c>
      <c r="CH37" s="6" t="str">
        <f t="shared" si="54"/>
        <v/>
      </c>
      <c r="CI37" s="6" t="str">
        <f t="shared" si="55"/>
        <v/>
      </c>
      <c r="CJ37" s="6" t="str">
        <f t="shared" si="56"/>
        <v/>
      </c>
      <c r="CK37" s="6" t="str">
        <f t="shared" si="57"/>
        <v/>
      </c>
      <c r="CL37" s="6" t="str">
        <f t="shared" si="58"/>
        <v/>
      </c>
      <c r="CM37" s="6" t="str">
        <f t="shared" si="59"/>
        <v/>
      </c>
      <c r="CN37" s="6" t="str">
        <f t="shared" si="60"/>
        <v/>
      </c>
      <c r="CO37" s="6" t="str">
        <f t="shared" si="61"/>
        <v/>
      </c>
      <c r="CP37" s="6" t="str">
        <f t="shared" si="62"/>
        <v/>
      </c>
      <c r="CQ37" s="6" t="str">
        <f t="shared" si="63"/>
        <v/>
      </c>
      <c r="CR37" s="6" t="str">
        <f t="shared" si="64"/>
        <v/>
      </c>
      <c r="CS37" s="6" t="str">
        <f t="shared" si="65"/>
        <v/>
      </c>
      <c r="CT37" s="6" t="str">
        <f t="shared" si="66"/>
        <v/>
      </c>
      <c r="CU37" s="6" t="str">
        <f t="shared" si="67"/>
        <v/>
      </c>
      <c r="CV37" s="6" t="str">
        <f t="shared" si="68"/>
        <v/>
      </c>
      <c r="CW37" s="6" t="str">
        <f t="shared" si="69"/>
        <v/>
      </c>
      <c r="CX37" s="6" t="str">
        <f t="shared" si="70"/>
        <v/>
      </c>
      <c r="CY37" s="6" t="str">
        <f t="shared" si="71"/>
        <v/>
      </c>
      <c r="CZ37" s="6" t="str">
        <f t="shared" si="72"/>
        <v/>
      </c>
      <c r="DA37" s="6" t="str">
        <f t="shared" si="73"/>
        <v/>
      </c>
      <c r="DB37" s="6" t="str">
        <f t="shared" si="74"/>
        <v/>
      </c>
      <c r="DC37" s="6" t="str">
        <f t="shared" si="75"/>
        <v/>
      </c>
      <c r="DD37" s="6" t="str">
        <f t="shared" si="76"/>
        <v/>
      </c>
      <c r="DE37" s="6" t="str">
        <f t="shared" si="77"/>
        <v/>
      </c>
      <c r="DF37" s="6" t="str">
        <f t="shared" si="78"/>
        <v/>
      </c>
      <c r="DG37" s="6" t="str">
        <f t="shared" si="79"/>
        <v/>
      </c>
      <c r="DH37" s="6" t="str">
        <f t="shared" si="80"/>
        <v/>
      </c>
      <c r="DI37" s="6" t="str">
        <f t="shared" si="81"/>
        <v/>
      </c>
      <c r="DJ37" s="6" t="str">
        <f t="shared" si="82"/>
        <v/>
      </c>
      <c r="DK37" s="6" t="str">
        <f t="shared" si="83"/>
        <v/>
      </c>
      <c r="DL37" s="6" t="str">
        <f t="shared" si="84"/>
        <v/>
      </c>
      <c r="DM37" s="6" t="str">
        <f t="shared" si="85"/>
        <v/>
      </c>
      <c r="DN37" s="6" t="str">
        <f t="shared" si="86"/>
        <v/>
      </c>
      <c r="DO37" s="6" t="str">
        <f t="shared" si="87"/>
        <v/>
      </c>
      <c r="DP37" s="6" t="str">
        <f t="shared" si="88"/>
        <v/>
      </c>
      <c r="DQ37" s="6" t="str">
        <f t="shared" si="89"/>
        <v/>
      </c>
      <c r="DR37" s="6" t="str">
        <f t="shared" si="90"/>
        <v/>
      </c>
    </row>
    <row r="38" spans="1:122" x14ac:dyDescent="0.25">
      <c r="A38" s="9">
        <v>30</v>
      </c>
      <c r="B38" s="1"/>
      <c r="C38" s="1"/>
      <c r="D38" s="1"/>
      <c r="E38" s="1"/>
      <c r="F38" s="1"/>
      <c r="G38" s="1"/>
      <c r="H38" s="1"/>
      <c r="I38" s="1"/>
      <c r="J38" s="1"/>
      <c r="K38" s="2" t="str">
        <f t="shared" si="0"/>
        <v/>
      </c>
      <c r="L38" s="3" t="str">
        <f t="shared" si="1"/>
        <v/>
      </c>
      <c r="M38" s="4" t="str">
        <f t="shared" si="2"/>
        <v/>
      </c>
      <c r="N38" s="4" t="str">
        <f t="shared" si="3"/>
        <v/>
      </c>
      <c r="O38" s="5" t="str">
        <f t="shared" si="4"/>
        <v/>
      </c>
      <c r="P38" s="6" t="str">
        <f>IF(K38="OK",(AY38*Forudsætninger!$B$6+BE38*Forudsætninger!$C$6+BK38*Forudsætninger!$D$6+BQ38*Forudsætninger!$E$6+BW38*Forudsætninger!$F$6+CC38*Forudsætninger!$G$6+CI38*Forudsætninger!$H$6+CO38*Forudsætninger!$I$6+CU38*Forudsætninger!$J$6+DA38*Forudsætninger!$K$6+DG38*Forudsætninger!$L$6+DM38*Forudsætninger!$M$6)/SUM(Forudsætninger!$B$6:$M$6),"")</f>
        <v/>
      </c>
      <c r="Q38" s="6" t="str">
        <f>IF(K38="OK",(AZ38*Forudsætninger!$B$6+BF38*Forudsætninger!$C$6+BL38*Forudsætninger!$D$6+BR38*Forudsætninger!$E$6+BX38*Forudsætninger!$F$6+CD38*Forudsætninger!$G$6+CJ38*Forudsætninger!$H$6+CP38*Forudsætninger!$I$6+CV38*Forudsætninger!$J$6+DB38*Forudsætninger!$K$6+DH38*Forudsætninger!$L$6+DN38*Forudsætninger!$M$6)/SUM(Forudsætninger!$B$6:$M$6),"")</f>
        <v/>
      </c>
      <c r="R38" s="6" t="str">
        <f>IF(K38="OK",(BA38*Forudsætninger!$B$6+BG38*Forudsætninger!$C$6+BM38*Forudsætninger!$D$6+BS38*Forudsætninger!$E$6+BY38*Forudsætninger!$F$6+CE38*Forudsætninger!$G$6+CK38*Forudsætninger!$H$6+CQ38*Forudsætninger!$I$6+CW38*Forudsætninger!$J$6+DC38*Forudsætninger!$K$6+DI38*Forudsætninger!$L$6+DO38*Forudsætninger!$M$6)/SUM(Forudsætninger!$B$6:$M$6),"")</f>
        <v/>
      </c>
      <c r="S38" s="6" t="str">
        <f>IF(K38="OK",(BB38*Forudsætninger!$B$6+BH38*Forudsætninger!$C$6+BN38*Forudsætninger!$D$6+BT38*Forudsætninger!$E$6+BZ38*Forudsætninger!$F$6+CF38*Forudsætninger!$G$6+CL38*Forudsætninger!$H$6+CR38*Forudsætninger!$I$6+CX38*Forudsætninger!$J$6+DD38*Forudsætninger!$K$6+DJ38*Forudsætninger!$L$6+DP38*Forudsætninger!$M$6)/SUM(Forudsætninger!$B$6:$M$6),"")</f>
        <v/>
      </c>
      <c r="T38" s="6" t="str">
        <f>IF(K38="OK",(BC38*Forudsætninger!$B$6+BI38*Forudsætninger!$C$6+BO38*Forudsætninger!$D$6+BU38*Forudsætninger!$E$6+CA38*Forudsætninger!$F$6+CG38*Forudsætninger!$G$6+CM38*Forudsætninger!$H$6+CS38*Forudsætninger!$I$6+CY38*Forudsætninger!$J$6+DE38*Forudsætninger!$K$6+DK38*Forudsætninger!$L$6+DQ38*Forudsætninger!$M$6)/SUM(Forudsætninger!$B$6:$M$6),"")</f>
        <v/>
      </c>
      <c r="U38" s="6" t="str">
        <f>IF(K38="OK",(BD38*Forudsætninger!$B$6+BJ38*Forudsætninger!$C$6+BP38*Forudsætninger!$D$6+BV38*Forudsætninger!$E$6+CB38*Forudsætninger!$F$6+CH38*Forudsætninger!$G$6+CN38*Forudsætninger!$H$6+CT38*Forudsætninger!$I$6+CZ38*Forudsætninger!$J$6+DF38*Forudsætninger!$K$6+DL38*Forudsætninger!$L$6+DR38*Forudsætninger!$M$6)/SUM(Forudsætninger!$B$6:$M$6),"")</f>
        <v/>
      </c>
      <c r="V38" s="7" t="str">
        <f>IF(AND(L38="OK",K38="OK"),(P38*3+Q38*2+R38-S38-T38*2-U38*3)*J38*SUM(Forudsætninger!$B$6:$M$6),"")</f>
        <v/>
      </c>
      <c r="W38" s="49" t="str">
        <f t="shared" si="5"/>
        <v/>
      </c>
      <c r="X38" s="49" t="str">
        <f t="shared" si="6"/>
        <v/>
      </c>
      <c r="Y38" s="49" t="str">
        <f t="shared" si="7"/>
        <v/>
      </c>
      <c r="Z38" s="49" t="str">
        <f t="shared" si="8"/>
        <v/>
      </c>
      <c r="AA38" s="49" t="str">
        <f t="shared" si="9"/>
        <v/>
      </c>
      <c r="AB38" s="49" t="str">
        <f t="shared" si="10"/>
        <v/>
      </c>
      <c r="AC38" s="49" t="str">
        <f t="shared" si="11"/>
        <v/>
      </c>
      <c r="AD38" s="49" t="str">
        <f t="shared" si="12"/>
        <v/>
      </c>
      <c r="AE38" s="49" t="str">
        <f t="shared" si="13"/>
        <v/>
      </c>
      <c r="AF38" s="49" t="str">
        <f t="shared" si="14"/>
        <v/>
      </c>
      <c r="AG38" s="49" t="str">
        <f t="shared" si="15"/>
        <v/>
      </c>
      <c r="AH38" s="49" t="str">
        <f t="shared" si="16"/>
        <v/>
      </c>
      <c r="AK38" s="18">
        <f t="shared" si="17"/>
        <v>0</v>
      </c>
      <c r="AL38" s="18">
        <f t="shared" si="18"/>
        <v>0</v>
      </c>
      <c r="AM38" s="18" t="str">
        <f>IF($K38="OK",$AK38+$AL38-0.1909*$G38+0.1226*$H38-7.6592*($I38*Forudsætninger!B34)/3600,"")</f>
        <v/>
      </c>
      <c r="AN38" s="18" t="str">
        <f>IF($K38="OK",$AK38+$AL38-0.1909*$G38+0.1226*$H38-7.6592*($I38*Forudsætninger!C34)/3600,"")</f>
        <v/>
      </c>
      <c r="AO38" s="18" t="str">
        <f>IF($K38="OK",$AK38+$AL38-0.1909*$G38+0.1226*$H38-7.6592*($I38*Forudsætninger!D34)/3600,"")</f>
        <v/>
      </c>
      <c r="AP38" s="18" t="str">
        <f>IF($K38="OK",$AK38+$AL38-0.1909*$G38+0.1226*$H38-7.6592*($I38*Forudsætninger!E34)/3600,"")</f>
        <v/>
      </c>
      <c r="AQ38" s="18" t="str">
        <f>IF($K38="OK",$AK38+$AL38-0.1909*$G38+0.1226*$H38-7.6592*($I38*Forudsætninger!F34)/3600,"")</f>
        <v/>
      </c>
      <c r="AR38" s="18" t="str">
        <f>IF($K38="OK",$AK38+$AL38-0.1909*$G38+0.1226*$H38-7.6592*($I38*Forudsætninger!G34)/3600,"")</f>
        <v/>
      </c>
      <c r="AS38" s="18" t="str">
        <f>IF($K38="OK",$AK38+$AL38-0.1909*$G38+0.1226*$H38-7.6592*($I38*Forudsætninger!H34)/3600,"")</f>
        <v/>
      </c>
      <c r="AT38" s="18" t="str">
        <f>IF($K38="OK",$AK38+$AL38-0.1909*$G38+0.1226*$H38-7.6592*($I38*Forudsætninger!I34)/3600,"")</f>
        <v/>
      </c>
      <c r="AU38" s="18" t="str">
        <f>IF($K38="OK",$AK38+$AL38-0.1909*$G38+0.1226*$H38-7.6592*($I38*Forudsætninger!J34)/3600,"")</f>
        <v/>
      </c>
      <c r="AV38" s="18" t="str">
        <f>IF($K38="OK",$AK38+$AL38-0.1909*$G38+0.1226*$H38-7.6592*($I38*Forudsætninger!K34)/3600,"")</f>
        <v/>
      </c>
      <c r="AW38" s="18" t="str">
        <f>IF($K38="OK",$AK38+$AL38-0.1909*$G38+0.1226*$H38-7.6592*($I38*Forudsætninger!L34)/3600,"")</f>
        <v/>
      </c>
      <c r="AX38" s="18" t="str">
        <f>IF($K38="OK",$AK38+$AL38-0.1909*$G38+0.1226*$H38-7.6592*($I38*Forudsætninger!M34)/3600,"")</f>
        <v/>
      </c>
      <c r="AY38" s="6" t="str">
        <f t="shared" si="19"/>
        <v/>
      </c>
      <c r="AZ38" s="6" t="str">
        <f t="shared" si="20"/>
        <v/>
      </c>
      <c r="BA38" s="6" t="str">
        <f t="shared" si="21"/>
        <v/>
      </c>
      <c r="BB38" s="6" t="str">
        <f t="shared" si="22"/>
        <v/>
      </c>
      <c r="BC38" s="6" t="str">
        <f t="shared" si="23"/>
        <v/>
      </c>
      <c r="BD38" s="6" t="str">
        <f t="shared" si="24"/>
        <v/>
      </c>
      <c r="BE38" s="6" t="str">
        <f t="shared" si="25"/>
        <v/>
      </c>
      <c r="BF38" s="6" t="str">
        <f t="shared" si="26"/>
        <v/>
      </c>
      <c r="BG38" s="6" t="str">
        <f t="shared" si="27"/>
        <v/>
      </c>
      <c r="BH38" s="6" t="str">
        <f t="shared" si="28"/>
        <v/>
      </c>
      <c r="BI38" s="6" t="str">
        <f t="shared" si="29"/>
        <v/>
      </c>
      <c r="BJ38" s="6" t="str">
        <f t="shared" si="30"/>
        <v/>
      </c>
      <c r="BK38" s="6" t="str">
        <f t="shared" si="31"/>
        <v/>
      </c>
      <c r="BL38" s="6" t="str">
        <f t="shared" si="32"/>
        <v/>
      </c>
      <c r="BM38" s="6" t="str">
        <f t="shared" si="33"/>
        <v/>
      </c>
      <c r="BN38" s="6" t="str">
        <f t="shared" si="34"/>
        <v/>
      </c>
      <c r="BO38" s="6" t="str">
        <f t="shared" si="35"/>
        <v/>
      </c>
      <c r="BP38" s="6" t="str">
        <f t="shared" si="36"/>
        <v/>
      </c>
      <c r="BQ38" s="6" t="str">
        <f t="shared" si="37"/>
        <v/>
      </c>
      <c r="BR38" s="6" t="str">
        <f t="shared" si="38"/>
        <v/>
      </c>
      <c r="BS38" s="6" t="str">
        <f t="shared" si="39"/>
        <v/>
      </c>
      <c r="BT38" s="6" t="str">
        <f t="shared" si="40"/>
        <v/>
      </c>
      <c r="BU38" s="6" t="str">
        <f t="shared" si="41"/>
        <v/>
      </c>
      <c r="BV38" s="6" t="str">
        <f t="shared" si="42"/>
        <v/>
      </c>
      <c r="BW38" s="6" t="str">
        <f t="shared" si="43"/>
        <v/>
      </c>
      <c r="BX38" s="6" t="str">
        <f t="shared" si="44"/>
        <v/>
      </c>
      <c r="BY38" s="6" t="str">
        <f t="shared" si="45"/>
        <v/>
      </c>
      <c r="BZ38" s="6" t="str">
        <f t="shared" si="46"/>
        <v/>
      </c>
      <c r="CA38" s="6" t="str">
        <f t="shared" si="47"/>
        <v/>
      </c>
      <c r="CB38" s="6" t="str">
        <f t="shared" si="48"/>
        <v/>
      </c>
      <c r="CC38" s="6" t="str">
        <f t="shared" si="49"/>
        <v/>
      </c>
      <c r="CD38" s="6" t="str">
        <f t="shared" si="50"/>
        <v/>
      </c>
      <c r="CE38" s="6" t="str">
        <f t="shared" si="51"/>
        <v/>
      </c>
      <c r="CF38" s="6" t="str">
        <f t="shared" si="52"/>
        <v/>
      </c>
      <c r="CG38" s="6" t="str">
        <f t="shared" si="53"/>
        <v/>
      </c>
      <c r="CH38" s="6" t="str">
        <f t="shared" si="54"/>
        <v/>
      </c>
      <c r="CI38" s="6" t="str">
        <f t="shared" si="55"/>
        <v/>
      </c>
      <c r="CJ38" s="6" t="str">
        <f t="shared" si="56"/>
        <v/>
      </c>
      <c r="CK38" s="6" t="str">
        <f t="shared" si="57"/>
        <v/>
      </c>
      <c r="CL38" s="6" t="str">
        <f t="shared" si="58"/>
        <v/>
      </c>
      <c r="CM38" s="6" t="str">
        <f t="shared" si="59"/>
        <v/>
      </c>
      <c r="CN38" s="6" t="str">
        <f t="shared" si="60"/>
        <v/>
      </c>
      <c r="CO38" s="6" t="str">
        <f t="shared" si="61"/>
        <v/>
      </c>
      <c r="CP38" s="6" t="str">
        <f t="shared" si="62"/>
        <v/>
      </c>
      <c r="CQ38" s="6" t="str">
        <f t="shared" si="63"/>
        <v/>
      </c>
      <c r="CR38" s="6" t="str">
        <f t="shared" si="64"/>
        <v/>
      </c>
      <c r="CS38" s="6" t="str">
        <f t="shared" si="65"/>
        <v/>
      </c>
      <c r="CT38" s="6" t="str">
        <f t="shared" si="66"/>
        <v/>
      </c>
      <c r="CU38" s="6" t="str">
        <f t="shared" si="67"/>
        <v/>
      </c>
      <c r="CV38" s="6" t="str">
        <f t="shared" si="68"/>
        <v/>
      </c>
      <c r="CW38" s="6" t="str">
        <f t="shared" si="69"/>
        <v/>
      </c>
      <c r="CX38" s="6" t="str">
        <f t="shared" si="70"/>
        <v/>
      </c>
      <c r="CY38" s="6" t="str">
        <f t="shared" si="71"/>
        <v/>
      </c>
      <c r="CZ38" s="6" t="str">
        <f t="shared" si="72"/>
        <v/>
      </c>
      <c r="DA38" s="6" t="str">
        <f t="shared" si="73"/>
        <v/>
      </c>
      <c r="DB38" s="6" t="str">
        <f t="shared" si="74"/>
        <v/>
      </c>
      <c r="DC38" s="6" t="str">
        <f t="shared" si="75"/>
        <v/>
      </c>
      <c r="DD38" s="6" t="str">
        <f t="shared" si="76"/>
        <v/>
      </c>
      <c r="DE38" s="6" t="str">
        <f t="shared" si="77"/>
        <v/>
      </c>
      <c r="DF38" s="6" t="str">
        <f t="shared" si="78"/>
        <v/>
      </c>
      <c r="DG38" s="6" t="str">
        <f t="shared" si="79"/>
        <v/>
      </c>
      <c r="DH38" s="6" t="str">
        <f t="shared" si="80"/>
        <v/>
      </c>
      <c r="DI38" s="6" t="str">
        <f t="shared" si="81"/>
        <v/>
      </c>
      <c r="DJ38" s="6" t="str">
        <f t="shared" si="82"/>
        <v/>
      </c>
      <c r="DK38" s="6" t="str">
        <f t="shared" si="83"/>
        <v/>
      </c>
      <c r="DL38" s="6" t="str">
        <f t="shared" si="84"/>
        <v/>
      </c>
      <c r="DM38" s="6" t="str">
        <f t="shared" si="85"/>
        <v/>
      </c>
      <c r="DN38" s="6" t="str">
        <f t="shared" si="86"/>
        <v/>
      </c>
      <c r="DO38" s="6" t="str">
        <f t="shared" si="87"/>
        <v/>
      </c>
      <c r="DP38" s="6" t="str">
        <f t="shared" si="88"/>
        <v/>
      </c>
      <c r="DQ38" s="6" t="str">
        <f t="shared" si="89"/>
        <v/>
      </c>
      <c r="DR38" s="6" t="str">
        <f t="shared" si="90"/>
        <v/>
      </c>
    </row>
    <row r="39" spans="1:122" x14ac:dyDescent="0.25">
      <c r="A39" s="9">
        <v>31</v>
      </c>
      <c r="B39" s="1"/>
      <c r="C39" s="1"/>
      <c r="D39" s="1"/>
      <c r="E39" s="1"/>
      <c r="F39" s="1"/>
      <c r="G39" s="1"/>
      <c r="H39" s="1"/>
      <c r="I39" s="1"/>
      <c r="J39" s="1"/>
      <c r="K39" s="2" t="str">
        <f t="shared" si="0"/>
        <v/>
      </c>
      <c r="L39" s="3" t="str">
        <f t="shared" si="1"/>
        <v/>
      </c>
      <c r="M39" s="4" t="str">
        <f t="shared" si="2"/>
        <v/>
      </c>
      <c r="N39" s="4" t="str">
        <f t="shared" si="3"/>
        <v/>
      </c>
      <c r="O39" s="5" t="str">
        <f t="shared" si="4"/>
        <v/>
      </c>
      <c r="P39" s="6" t="str">
        <f>IF(K39="OK",(AY39*Forudsætninger!$B$6+BE39*Forudsætninger!$C$6+BK39*Forudsætninger!$D$6+BQ39*Forudsætninger!$E$6+BW39*Forudsætninger!$F$6+CC39*Forudsætninger!$G$6+CI39*Forudsætninger!$H$6+CO39*Forudsætninger!$I$6+CU39*Forudsætninger!$J$6+DA39*Forudsætninger!$K$6+DG39*Forudsætninger!$L$6+DM39*Forudsætninger!$M$6)/SUM(Forudsætninger!$B$6:$M$6),"")</f>
        <v/>
      </c>
      <c r="Q39" s="6" t="str">
        <f>IF(K39="OK",(AZ39*Forudsætninger!$B$6+BF39*Forudsætninger!$C$6+BL39*Forudsætninger!$D$6+BR39*Forudsætninger!$E$6+BX39*Forudsætninger!$F$6+CD39*Forudsætninger!$G$6+CJ39*Forudsætninger!$H$6+CP39*Forudsætninger!$I$6+CV39*Forudsætninger!$J$6+DB39*Forudsætninger!$K$6+DH39*Forudsætninger!$L$6+DN39*Forudsætninger!$M$6)/SUM(Forudsætninger!$B$6:$M$6),"")</f>
        <v/>
      </c>
      <c r="R39" s="6" t="str">
        <f>IF(K39="OK",(BA39*Forudsætninger!$B$6+BG39*Forudsætninger!$C$6+BM39*Forudsætninger!$D$6+BS39*Forudsætninger!$E$6+BY39*Forudsætninger!$F$6+CE39*Forudsætninger!$G$6+CK39*Forudsætninger!$H$6+CQ39*Forudsætninger!$I$6+CW39*Forudsætninger!$J$6+DC39*Forudsætninger!$K$6+DI39*Forudsætninger!$L$6+DO39*Forudsætninger!$M$6)/SUM(Forudsætninger!$B$6:$M$6),"")</f>
        <v/>
      </c>
      <c r="S39" s="6" t="str">
        <f>IF(K39="OK",(BB39*Forudsætninger!$B$6+BH39*Forudsætninger!$C$6+BN39*Forudsætninger!$D$6+BT39*Forudsætninger!$E$6+BZ39*Forudsætninger!$F$6+CF39*Forudsætninger!$G$6+CL39*Forudsætninger!$H$6+CR39*Forudsætninger!$I$6+CX39*Forudsætninger!$J$6+DD39*Forudsætninger!$K$6+DJ39*Forudsætninger!$L$6+DP39*Forudsætninger!$M$6)/SUM(Forudsætninger!$B$6:$M$6),"")</f>
        <v/>
      </c>
      <c r="T39" s="6" t="str">
        <f>IF(K39="OK",(BC39*Forudsætninger!$B$6+BI39*Forudsætninger!$C$6+BO39*Forudsætninger!$D$6+BU39*Forudsætninger!$E$6+CA39*Forudsætninger!$F$6+CG39*Forudsætninger!$G$6+CM39*Forudsætninger!$H$6+CS39*Forudsætninger!$I$6+CY39*Forudsætninger!$J$6+DE39*Forudsætninger!$K$6+DK39*Forudsætninger!$L$6+DQ39*Forudsætninger!$M$6)/SUM(Forudsætninger!$B$6:$M$6),"")</f>
        <v/>
      </c>
      <c r="U39" s="6" t="str">
        <f>IF(K39="OK",(BD39*Forudsætninger!$B$6+BJ39*Forudsætninger!$C$6+BP39*Forudsætninger!$D$6+BV39*Forudsætninger!$E$6+CB39*Forudsætninger!$F$6+CH39*Forudsætninger!$G$6+CN39*Forudsætninger!$H$6+CT39*Forudsætninger!$I$6+CZ39*Forudsætninger!$J$6+DF39*Forudsætninger!$K$6+DL39*Forudsætninger!$L$6+DR39*Forudsætninger!$M$6)/SUM(Forudsætninger!$B$6:$M$6),"")</f>
        <v/>
      </c>
      <c r="V39" s="7" t="str">
        <f>IF(AND(L39="OK",K39="OK"),(P39*3+Q39*2+R39-S39-T39*2-U39*3)*J39*SUM(Forudsætninger!$B$6:$M$6),"")</f>
        <v/>
      </c>
      <c r="W39" s="49" t="str">
        <f t="shared" si="5"/>
        <v/>
      </c>
      <c r="X39" s="49" t="str">
        <f t="shared" si="6"/>
        <v/>
      </c>
      <c r="Y39" s="49" t="str">
        <f t="shared" si="7"/>
        <v/>
      </c>
      <c r="Z39" s="49" t="str">
        <f t="shared" si="8"/>
        <v/>
      </c>
      <c r="AA39" s="49" t="str">
        <f t="shared" si="9"/>
        <v/>
      </c>
      <c r="AB39" s="49" t="str">
        <f t="shared" si="10"/>
        <v/>
      </c>
      <c r="AC39" s="49" t="str">
        <f t="shared" si="11"/>
        <v/>
      </c>
      <c r="AD39" s="49" t="str">
        <f t="shared" si="12"/>
        <v/>
      </c>
      <c r="AE39" s="49" t="str">
        <f t="shared" si="13"/>
        <v/>
      </c>
      <c r="AF39" s="49" t="str">
        <f t="shared" si="14"/>
        <v/>
      </c>
      <c r="AG39" s="49" t="str">
        <f t="shared" si="15"/>
        <v/>
      </c>
      <c r="AH39" s="49" t="str">
        <f t="shared" si="16"/>
        <v/>
      </c>
      <c r="AK39" s="18">
        <f t="shared" si="17"/>
        <v>0</v>
      </c>
      <c r="AL39" s="18">
        <f t="shared" si="18"/>
        <v>0</v>
      </c>
      <c r="AM39" s="18" t="str">
        <f>IF($K39="OK",$AK39+$AL39-0.1909*$G39+0.1226*$H39-7.6592*($I39*Forudsætninger!B35)/3600,"")</f>
        <v/>
      </c>
      <c r="AN39" s="18" t="str">
        <f>IF($K39="OK",$AK39+$AL39-0.1909*$G39+0.1226*$H39-7.6592*($I39*Forudsætninger!C35)/3600,"")</f>
        <v/>
      </c>
      <c r="AO39" s="18" t="str">
        <f>IF($K39="OK",$AK39+$AL39-0.1909*$G39+0.1226*$H39-7.6592*($I39*Forudsætninger!D35)/3600,"")</f>
        <v/>
      </c>
      <c r="AP39" s="18" t="str">
        <f>IF($K39="OK",$AK39+$AL39-0.1909*$G39+0.1226*$H39-7.6592*($I39*Forudsætninger!E35)/3600,"")</f>
        <v/>
      </c>
      <c r="AQ39" s="18" t="str">
        <f>IF($K39="OK",$AK39+$AL39-0.1909*$G39+0.1226*$H39-7.6592*($I39*Forudsætninger!F35)/3600,"")</f>
        <v/>
      </c>
      <c r="AR39" s="18" t="str">
        <f>IF($K39="OK",$AK39+$AL39-0.1909*$G39+0.1226*$H39-7.6592*($I39*Forudsætninger!G35)/3600,"")</f>
        <v/>
      </c>
      <c r="AS39" s="18" t="str">
        <f>IF($K39="OK",$AK39+$AL39-0.1909*$G39+0.1226*$H39-7.6592*($I39*Forudsætninger!H35)/3600,"")</f>
        <v/>
      </c>
      <c r="AT39" s="18" t="str">
        <f>IF($K39="OK",$AK39+$AL39-0.1909*$G39+0.1226*$H39-7.6592*($I39*Forudsætninger!I35)/3600,"")</f>
        <v/>
      </c>
      <c r="AU39" s="18" t="str">
        <f>IF($K39="OK",$AK39+$AL39-0.1909*$G39+0.1226*$H39-7.6592*($I39*Forudsætninger!J35)/3600,"")</f>
        <v/>
      </c>
      <c r="AV39" s="18" t="str">
        <f>IF($K39="OK",$AK39+$AL39-0.1909*$G39+0.1226*$H39-7.6592*($I39*Forudsætninger!K35)/3600,"")</f>
        <v/>
      </c>
      <c r="AW39" s="18" t="str">
        <f>IF($K39="OK",$AK39+$AL39-0.1909*$G39+0.1226*$H39-7.6592*($I39*Forudsætninger!L35)/3600,"")</f>
        <v/>
      </c>
      <c r="AX39" s="18" t="str">
        <f>IF($K39="OK",$AK39+$AL39-0.1909*$G39+0.1226*$H39-7.6592*($I39*Forudsætninger!M35)/3600,"")</f>
        <v/>
      </c>
      <c r="AY39" s="6" t="str">
        <f t="shared" si="19"/>
        <v/>
      </c>
      <c r="AZ39" s="6" t="str">
        <f t="shared" si="20"/>
        <v/>
      </c>
      <c r="BA39" s="6" t="str">
        <f t="shared" si="21"/>
        <v/>
      </c>
      <c r="BB39" s="6" t="str">
        <f t="shared" si="22"/>
        <v/>
      </c>
      <c r="BC39" s="6" t="str">
        <f t="shared" si="23"/>
        <v/>
      </c>
      <c r="BD39" s="6" t="str">
        <f t="shared" si="24"/>
        <v/>
      </c>
      <c r="BE39" s="6" t="str">
        <f t="shared" si="25"/>
        <v/>
      </c>
      <c r="BF39" s="6" t="str">
        <f t="shared" si="26"/>
        <v/>
      </c>
      <c r="BG39" s="6" t="str">
        <f t="shared" si="27"/>
        <v/>
      </c>
      <c r="BH39" s="6" t="str">
        <f t="shared" si="28"/>
        <v/>
      </c>
      <c r="BI39" s="6" t="str">
        <f t="shared" si="29"/>
        <v/>
      </c>
      <c r="BJ39" s="6" t="str">
        <f t="shared" si="30"/>
        <v/>
      </c>
      <c r="BK39" s="6" t="str">
        <f t="shared" si="31"/>
        <v/>
      </c>
      <c r="BL39" s="6" t="str">
        <f t="shared" si="32"/>
        <v/>
      </c>
      <c r="BM39" s="6" t="str">
        <f t="shared" si="33"/>
        <v/>
      </c>
      <c r="BN39" s="6" t="str">
        <f t="shared" si="34"/>
        <v/>
      </c>
      <c r="BO39" s="6" t="str">
        <f t="shared" si="35"/>
        <v/>
      </c>
      <c r="BP39" s="6" t="str">
        <f t="shared" si="36"/>
        <v/>
      </c>
      <c r="BQ39" s="6" t="str">
        <f t="shared" si="37"/>
        <v/>
      </c>
      <c r="BR39" s="6" t="str">
        <f t="shared" si="38"/>
        <v/>
      </c>
      <c r="BS39" s="6" t="str">
        <f t="shared" si="39"/>
        <v/>
      </c>
      <c r="BT39" s="6" t="str">
        <f t="shared" si="40"/>
        <v/>
      </c>
      <c r="BU39" s="6" t="str">
        <f t="shared" si="41"/>
        <v/>
      </c>
      <c r="BV39" s="6" t="str">
        <f t="shared" si="42"/>
        <v/>
      </c>
      <c r="BW39" s="6" t="str">
        <f t="shared" si="43"/>
        <v/>
      </c>
      <c r="BX39" s="6" t="str">
        <f t="shared" si="44"/>
        <v/>
      </c>
      <c r="BY39" s="6" t="str">
        <f t="shared" si="45"/>
        <v/>
      </c>
      <c r="BZ39" s="6" t="str">
        <f t="shared" si="46"/>
        <v/>
      </c>
      <c r="CA39" s="6" t="str">
        <f t="shared" si="47"/>
        <v/>
      </c>
      <c r="CB39" s="6" t="str">
        <f t="shared" si="48"/>
        <v/>
      </c>
      <c r="CC39" s="6" t="str">
        <f t="shared" si="49"/>
        <v/>
      </c>
      <c r="CD39" s="6" t="str">
        <f t="shared" si="50"/>
        <v/>
      </c>
      <c r="CE39" s="6" t="str">
        <f t="shared" si="51"/>
        <v/>
      </c>
      <c r="CF39" s="6" t="str">
        <f t="shared" si="52"/>
        <v/>
      </c>
      <c r="CG39" s="6" t="str">
        <f t="shared" si="53"/>
        <v/>
      </c>
      <c r="CH39" s="6" t="str">
        <f t="shared" si="54"/>
        <v/>
      </c>
      <c r="CI39" s="6" t="str">
        <f t="shared" si="55"/>
        <v/>
      </c>
      <c r="CJ39" s="6" t="str">
        <f t="shared" si="56"/>
        <v/>
      </c>
      <c r="CK39" s="6" t="str">
        <f t="shared" si="57"/>
        <v/>
      </c>
      <c r="CL39" s="6" t="str">
        <f t="shared" si="58"/>
        <v/>
      </c>
      <c r="CM39" s="6" t="str">
        <f t="shared" si="59"/>
        <v/>
      </c>
      <c r="CN39" s="6" t="str">
        <f t="shared" si="60"/>
        <v/>
      </c>
      <c r="CO39" s="6" t="str">
        <f t="shared" si="61"/>
        <v/>
      </c>
      <c r="CP39" s="6" t="str">
        <f t="shared" si="62"/>
        <v/>
      </c>
      <c r="CQ39" s="6" t="str">
        <f t="shared" si="63"/>
        <v/>
      </c>
      <c r="CR39" s="6" t="str">
        <f t="shared" si="64"/>
        <v/>
      </c>
      <c r="CS39" s="6" t="str">
        <f t="shared" si="65"/>
        <v/>
      </c>
      <c r="CT39" s="6" t="str">
        <f t="shared" si="66"/>
        <v/>
      </c>
      <c r="CU39" s="6" t="str">
        <f t="shared" si="67"/>
        <v/>
      </c>
      <c r="CV39" s="6" t="str">
        <f t="shared" si="68"/>
        <v/>
      </c>
      <c r="CW39" s="6" t="str">
        <f t="shared" si="69"/>
        <v/>
      </c>
      <c r="CX39" s="6" t="str">
        <f t="shared" si="70"/>
        <v/>
      </c>
      <c r="CY39" s="6" t="str">
        <f t="shared" si="71"/>
        <v/>
      </c>
      <c r="CZ39" s="6" t="str">
        <f t="shared" si="72"/>
        <v/>
      </c>
      <c r="DA39" s="6" t="str">
        <f t="shared" si="73"/>
        <v/>
      </c>
      <c r="DB39" s="6" t="str">
        <f t="shared" si="74"/>
        <v/>
      </c>
      <c r="DC39" s="6" t="str">
        <f t="shared" si="75"/>
        <v/>
      </c>
      <c r="DD39" s="6" t="str">
        <f t="shared" si="76"/>
        <v/>
      </c>
      <c r="DE39" s="6" t="str">
        <f t="shared" si="77"/>
        <v/>
      </c>
      <c r="DF39" s="6" t="str">
        <f t="shared" si="78"/>
        <v/>
      </c>
      <c r="DG39" s="6" t="str">
        <f t="shared" si="79"/>
        <v/>
      </c>
      <c r="DH39" s="6" t="str">
        <f t="shared" si="80"/>
        <v/>
      </c>
      <c r="DI39" s="6" t="str">
        <f t="shared" si="81"/>
        <v/>
      </c>
      <c r="DJ39" s="6" t="str">
        <f t="shared" si="82"/>
        <v/>
      </c>
      <c r="DK39" s="6" t="str">
        <f t="shared" si="83"/>
        <v/>
      </c>
      <c r="DL39" s="6" t="str">
        <f t="shared" si="84"/>
        <v/>
      </c>
      <c r="DM39" s="6" t="str">
        <f t="shared" si="85"/>
        <v/>
      </c>
      <c r="DN39" s="6" t="str">
        <f t="shared" si="86"/>
        <v/>
      </c>
      <c r="DO39" s="6" t="str">
        <f t="shared" si="87"/>
        <v/>
      </c>
      <c r="DP39" s="6" t="str">
        <f t="shared" si="88"/>
        <v/>
      </c>
      <c r="DQ39" s="6" t="str">
        <f t="shared" si="89"/>
        <v/>
      </c>
      <c r="DR39" s="6" t="str">
        <f t="shared" si="90"/>
        <v/>
      </c>
    </row>
    <row r="40" spans="1:122" x14ac:dyDescent="0.25">
      <c r="A40" s="9">
        <v>32</v>
      </c>
      <c r="B40" s="1"/>
      <c r="C40" s="1"/>
      <c r="D40" s="1"/>
      <c r="E40" s="1"/>
      <c r="F40" s="1"/>
      <c r="G40" s="1"/>
      <c r="H40" s="1"/>
      <c r="I40" s="1"/>
      <c r="J40" s="1"/>
      <c r="K40" s="2" t="str">
        <f t="shared" si="0"/>
        <v/>
      </c>
      <c r="L40" s="3" t="str">
        <f t="shared" si="1"/>
        <v/>
      </c>
      <c r="M40" s="4" t="str">
        <f t="shared" si="2"/>
        <v/>
      </c>
      <c r="N40" s="4" t="str">
        <f t="shared" si="3"/>
        <v/>
      </c>
      <c r="O40" s="5" t="str">
        <f t="shared" si="4"/>
        <v/>
      </c>
      <c r="P40" s="6" t="str">
        <f>IF(K40="OK",(AY40*Forudsætninger!$B$6+BE40*Forudsætninger!$C$6+BK40*Forudsætninger!$D$6+BQ40*Forudsætninger!$E$6+BW40*Forudsætninger!$F$6+CC40*Forudsætninger!$G$6+CI40*Forudsætninger!$H$6+CO40*Forudsætninger!$I$6+CU40*Forudsætninger!$J$6+DA40*Forudsætninger!$K$6+DG40*Forudsætninger!$L$6+DM40*Forudsætninger!$M$6)/SUM(Forudsætninger!$B$6:$M$6),"")</f>
        <v/>
      </c>
      <c r="Q40" s="6" t="str">
        <f>IF(K40="OK",(AZ40*Forudsætninger!$B$6+BF40*Forudsætninger!$C$6+BL40*Forudsætninger!$D$6+BR40*Forudsætninger!$E$6+BX40*Forudsætninger!$F$6+CD40*Forudsætninger!$G$6+CJ40*Forudsætninger!$H$6+CP40*Forudsætninger!$I$6+CV40*Forudsætninger!$J$6+DB40*Forudsætninger!$K$6+DH40*Forudsætninger!$L$6+DN40*Forudsætninger!$M$6)/SUM(Forudsætninger!$B$6:$M$6),"")</f>
        <v/>
      </c>
      <c r="R40" s="6" t="str">
        <f>IF(K40="OK",(BA40*Forudsætninger!$B$6+BG40*Forudsætninger!$C$6+BM40*Forudsætninger!$D$6+BS40*Forudsætninger!$E$6+BY40*Forudsætninger!$F$6+CE40*Forudsætninger!$G$6+CK40*Forudsætninger!$H$6+CQ40*Forudsætninger!$I$6+CW40*Forudsætninger!$J$6+DC40*Forudsætninger!$K$6+DI40*Forudsætninger!$L$6+DO40*Forudsætninger!$M$6)/SUM(Forudsætninger!$B$6:$M$6),"")</f>
        <v/>
      </c>
      <c r="S40" s="6" t="str">
        <f>IF(K40="OK",(BB40*Forudsætninger!$B$6+BH40*Forudsætninger!$C$6+BN40*Forudsætninger!$D$6+BT40*Forudsætninger!$E$6+BZ40*Forudsætninger!$F$6+CF40*Forudsætninger!$G$6+CL40*Forudsætninger!$H$6+CR40*Forudsætninger!$I$6+CX40*Forudsætninger!$J$6+DD40*Forudsætninger!$K$6+DJ40*Forudsætninger!$L$6+DP40*Forudsætninger!$M$6)/SUM(Forudsætninger!$B$6:$M$6),"")</f>
        <v/>
      </c>
      <c r="T40" s="6" t="str">
        <f>IF(K40="OK",(BC40*Forudsætninger!$B$6+BI40*Forudsætninger!$C$6+BO40*Forudsætninger!$D$6+BU40*Forudsætninger!$E$6+CA40*Forudsætninger!$F$6+CG40*Forudsætninger!$G$6+CM40*Forudsætninger!$H$6+CS40*Forudsætninger!$I$6+CY40*Forudsætninger!$J$6+DE40*Forudsætninger!$K$6+DK40*Forudsætninger!$L$6+DQ40*Forudsætninger!$M$6)/SUM(Forudsætninger!$B$6:$M$6),"")</f>
        <v/>
      </c>
      <c r="U40" s="6" t="str">
        <f>IF(K40="OK",(BD40*Forudsætninger!$B$6+BJ40*Forudsætninger!$C$6+BP40*Forudsætninger!$D$6+BV40*Forudsætninger!$E$6+CB40*Forudsætninger!$F$6+CH40*Forudsætninger!$G$6+CN40*Forudsætninger!$H$6+CT40*Forudsætninger!$I$6+CZ40*Forudsætninger!$J$6+DF40*Forudsætninger!$K$6+DL40*Forudsætninger!$L$6+DR40*Forudsætninger!$M$6)/SUM(Forudsætninger!$B$6:$M$6),"")</f>
        <v/>
      </c>
      <c r="V40" s="7" t="str">
        <f>IF(AND(L40="OK",K40="OK"),(P40*3+Q40*2+R40-S40-T40*2-U40*3)*J40*SUM(Forudsætninger!$B$6:$M$6),"")</f>
        <v/>
      </c>
      <c r="W40" s="49" t="str">
        <f t="shared" si="5"/>
        <v/>
      </c>
      <c r="X40" s="49" t="str">
        <f t="shared" si="6"/>
        <v/>
      </c>
      <c r="Y40" s="49" t="str">
        <f t="shared" si="7"/>
        <v/>
      </c>
      <c r="Z40" s="49" t="str">
        <f t="shared" si="8"/>
        <v/>
      </c>
      <c r="AA40" s="49" t="str">
        <f t="shared" si="9"/>
        <v/>
      </c>
      <c r="AB40" s="49" t="str">
        <f t="shared" si="10"/>
        <v/>
      </c>
      <c r="AC40" s="49" t="str">
        <f t="shared" si="11"/>
        <v/>
      </c>
      <c r="AD40" s="49" t="str">
        <f t="shared" si="12"/>
        <v/>
      </c>
      <c r="AE40" s="49" t="str">
        <f t="shared" si="13"/>
        <v/>
      </c>
      <c r="AF40" s="49" t="str">
        <f t="shared" si="14"/>
        <v/>
      </c>
      <c r="AG40" s="49" t="str">
        <f t="shared" si="15"/>
        <v/>
      </c>
      <c r="AH40" s="49" t="str">
        <f t="shared" si="16"/>
        <v/>
      </c>
      <c r="AK40" s="18">
        <f t="shared" si="17"/>
        <v>0</v>
      </c>
      <c r="AL40" s="18">
        <f t="shared" si="18"/>
        <v>0</v>
      </c>
      <c r="AM40" s="18" t="str">
        <f>IF($K40="OK",$AK40+$AL40-0.1909*$G40+0.1226*$H40-7.6592*($I40*Forudsætninger!B36)/3600,"")</f>
        <v/>
      </c>
      <c r="AN40" s="18" t="str">
        <f>IF($K40="OK",$AK40+$AL40-0.1909*$G40+0.1226*$H40-7.6592*($I40*Forudsætninger!C36)/3600,"")</f>
        <v/>
      </c>
      <c r="AO40" s="18" t="str">
        <f>IF($K40="OK",$AK40+$AL40-0.1909*$G40+0.1226*$H40-7.6592*($I40*Forudsætninger!D36)/3600,"")</f>
        <v/>
      </c>
      <c r="AP40" s="18" t="str">
        <f>IF($K40="OK",$AK40+$AL40-0.1909*$G40+0.1226*$H40-7.6592*($I40*Forudsætninger!E36)/3600,"")</f>
        <v/>
      </c>
      <c r="AQ40" s="18" t="str">
        <f>IF($K40="OK",$AK40+$AL40-0.1909*$G40+0.1226*$H40-7.6592*($I40*Forudsætninger!F36)/3600,"")</f>
        <v/>
      </c>
      <c r="AR40" s="18" t="str">
        <f>IF($K40="OK",$AK40+$AL40-0.1909*$G40+0.1226*$H40-7.6592*($I40*Forudsætninger!G36)/3600,"")</f>
        <v/>
      </c>
      <c r="AS40" s="18" t="str">
        <f>IF($K40="OK",$AK40+$AL40-0.1909*$G40+0.1226*$H40-7.6592*($I40*Forudsætninger!H36)/3600,"")</f>
        <v/>
      </c>
      <c r="AT40" s="18" t="str">
        <f>IF($K40="OK",$AK40+$AL40-0.1909*$G40+0.1226*$H40-7.6592*($I40*Forudsætninger!I36)/3600,"")</f>
        <v/>
      </c>
      <c r="AU40" s="18" t="str">
        <f>IF($K40="OK",$AK40+$AL40-0.1909*$G40+0.1226*$H40-7.6592*($I40*Forudsætninger!J36)/3600,"")</f>
        <v/>
      </c>
      <c r="AV40" s="18" t="str">
        <f>IF($K40="OK",$AK40+$AL40-0.1909*$G40+0.1226*$H40-7.6592*($I40*Forudsætninger!K36)/3600,"")</f>
        <v/>
      </c>
      <c r="AW40" s="18" t="str">
        <f>IF($K40="OK",$AK40+$AL40-0.1909*$G40+0.1226*$H40-7.6592*($I40*Forudsætninger!L36)/3600,"")</f>
        <v/>
      </c>
      <c r="AX40" s="18" t="str">
        <f>IF($K40="OK",$AK40+$AL40-0.1909*$G40+0.1226*$H40-7.6592*($I40*Forudsætninger!M36)/3600,"")</f>
        <v/>
      </c>
      <c r="AY40" s="6" t="str">
        <f t="shared" si="19"/>
        <v/>
      </c>
      <c r="AZ40" s="6" t="str">
        <f t="shared" si="20"/>
        <v/>
      </c>
      <c r="BA40" s="6" t="str">
        <f t="shared" si="21"/>
        <v/>
      </c>
      <c r="BB40" s="6" t="str">
        <f t="shared" si="22"/>
        <v/>
      </c>
      <c r="BC40" s="6" t="str">
        <f t="shared" si="23"/>
        <v/>
      </c>
      <c r="BD40" s="6" t="str">
        <f t="shared" si="24"/>
        <v/>
      </c>
      <c r="BE40" s="6" t="str">
        <f t="shared" si="25"/>
        <v/>
      </c>
      <c r="BF40" s="6" t="str">
        <f t="shared" si="26"/>
        <v/>
      </c>
      <c r="BG40" s="6" t="str">
        <f t="shared" si="27"/>
        <v/>
      </c>
      <c r="BH40" s="6" t="str">
        <f t="shared" si="28"/>
        <v/>
      </c>
      <c r="BI40" s="6" t="str">
        <f t="shared" si="29"/>
        <v/>
      </c>
      <c r="BJ40" s="6" t="str">
        <f t="shared" si="30"/>
        <v/>
      </c>
      <c r="BK40" s="6" t="str">
        <f t="shared" si="31"/>
        <v/>
      </c>
      <c r="BL40" s="6" t="str">
        <f t="shared" si="32"/>
        <v/>
      </c>
      <c r="BM40" s="6" t="str">
        <f t="shared" si="33"/>
        <v/>
      </c>
      <c r="BN40" s="6" t="str">
        <f t="shared" si="34"/>
        <v/>
      </c>
      <c r="BO40" s="6" t="str">
        <f t="shared" si="35"/>
        <v/>
      </c>
      <c r="BP40" s="6" t="str">
        <f t="shared" si="36"/>
        <v/>
      </c>
      <c r="BQ40" s="6" t="str">
        <f t="shared" si="37"/>
        <v/>
      </c>
      <c r="BR40" s="6" t="str">
        <f t="shared" si="38"/>
        <v/>
      </c>
      <c r="BS40" s="6" t="str">
        <f t="shared" si="39"/>
        <v/>
      </c>
      <c r="BT40" s="6" t="str">
        <f t="shared" si="40"/>
        <v/>
      </c>
      <c r="BU40" s="6" t="str">
        <f t="shared" si="41"/>
        <v/>
      </c>
      <c r="BV40" s="6" t="str">
        <f t="shared" si="42"/>
        <v/>
      </c>
      <c r="BW40" s="6" t="str">
        <f t="shared" si="43"/>
        <v/>
      </c>
      <c r="BX40" s="6" t="str">
        <f t="shared" si="44"/>
        <v/>
      </c>
      <c r="BY40" s="6" t="str">
        <f t="shared" si="45"/>
        <v/>
      </c>
      <c r="BZ40" s="6" t="str">
        <f t="shared" si="46"/>
        <v/>
      </c>
      <c r="CA40" s="6" t="str">
        <f t="shared" si="47"/>
        <v/>
      </c>
      <c r="CB40" s="6" t="str">
        <f t="shared" si="48"/>
        <v/>
      </c>
      <c r="CC40" s="6" t="str">
        <f t="shared" si="49"/>
        <v/>
      </c>
      <c r="CD40" s="6" t="str">
        <f t="shared" si="50"/>
        <v/>
      </c>
      <c r="CE40" s="6" t="str">
        <f t="shared" si="51"/>
        <v/>
      </c>
      <c r="CF40" s="6" t="str">
        <f t="shared" si="52"/>
        <v/>
      </c>
      <c r="CG40" s="6" t="str">
        <f t="shared" si="53"/>
        <v/>
      </c>
      <c r="CH40" s="6" t="str">
        <f t="shared" si="54"/>
        <v/>
      </c>
      <c r="CI40" s="6" t="str">
        <f t="shared" si="55"/>
        <v/>
      </c>
      <c r="CJ40" s="6" t="str">
        <f t="shared" si="56"/>
        <v/>
      </c>
      <c r="CK40" s="6" t="str">
        <f t="shared" si="57"/>
        <v/>
      </c>
      <c r="CL40" s="6" t="str">
        <f t="shared" si="58"/>
        <v/>
      </c>
      <c r="CM40" s="6" t="str">
        <f t="shared" si="59"/>
        <v/>
      </c>
      <c r="CN40" s="6" t="str">
        <f t="shared" si="60"/>
        <v/>
      </c>
      <c r="CO40" s="6" t="str">
        <f t="shared" si="61"/>
        <v/>
      </c>
      <c r="CP40" s="6" t="str">
        <f t="shared" si="62"/>
        <v/>
      </c>
      <c r="CQ40" s="6" t="str">
        <f t="shared" si="63"/>
        <v/>
      </c>
      <c r="CR40" s="6" t="str">
        <f t="shared" si="64"/>
        <v/>
      </c>
      <c r="CS40" s="6" t="str">
        <f t="shared" si="65"/>
        <v/>
      </c>
      <c r="CT40" s="6" t="str">
        <f t="shared" si="66"/>
        <v/>
      </c>
      <c r="CU40" s="6" t="str">
        <f t="shared" si="67"/>
        <v/>
      </c>
      <c r="CV40" s="6" t="str">
        <f t="shared" si="68"/>
        <v/>
      </c>
      <c r="CW40" s="6" t="str">
        <f t="shared" si="69"/>
        <v/>
      </c>
      <c r="CX40" s="6" t="str">
        <f t="shared" si="70"/>
        <v/>
      </c>
      <c r="CY40" s="6" t="str">
        <f t="shared" si="71"/>
        <v/>
      </c>
      <c r="CZ40" s="6" t="str">
        <f t="shared" si="72"/>
        <v/>
      </c>
      <c r="DA40" s="6" t="str">
        <f t="shared" si="73"/>
        <v/>
      </c>
      <c r="DB40" s="6" t="str">
        <f t="shared" si="74"/>
        <v/>
      </c>
      <c r="DC40" s="6" t="str">
        <f t="shared" si="75"/>
        <v/>
      </c>
      <c r="DD40" s="6" t="str">
        <f t="shared" si="76"/>
        <v/>
      </c>
      <c r="DE40" s="6" t="str">
        <f t="shared" si="77"/>
        <v/>
      </c>
      <c r="DF40" s="6" t="str">
        <f t="shared" si="78"/>
        <v/>
      </c>
      <c r="DG40" s="6" t="str">
        <f t="shared" si="79"/>
        <v/>
      </c>
      <c r="DH40" s="6" t="str">
        <f t="shared" si="80"/>
        <v/>
      </c>
      <c r="DI40" s="6" t="str">
        <f t="shared" si="81"/>
        <v/>
      </c>
      <c r="DJ40" s="6" t="str">
        <f t="shared" si="82"/>
        <v/>
      </c>
      <c r="DK40" s="6" t="str">
        <f t="shared" si="83"/>
        <v/>
      </c>
      <c r="DL40" s="6" t="str">
        <f t="shared" si="84"/>
        <v/>
      </c>
      <c r="DM40" s="6" t="str">
        <f t="shared" si="85"/>
        <v/>
      </c>
      <c r="DN40" s="6" t="str">
        <f t="shared" si="86"/>
        <v/>
      </c>
      <c r="DO40" s="6" t="str">
        <f t="shared" si="87"/>
        <v/>
      </c>
      <c r="DP40" s="6" t="str">
        <f t="shared" si="88"/>
        <v/>
      </c>
      <c r="DQ40" s="6" t="str">
        <f t="shared" si="89"/>
        <v/>
      </c>
      <c r="DR40" s="6" t="str">
        <f t="shared" si="90"/>
        <v/>
      </c>
    </row>
    <row r="41" spans="1:122" x14ac:dyDescent="0.25">
      <c r="A41" s="9">
        <v>33</v>
      </c>
      <c r="B41" s="1"/>
      <c r="C41" s="1"/>
      <c r="D41" s="1"/>
      <c r="E41" s="1"/>
      <c r="F41" s="1"/>
      <c r="G41" s="1"/>
      <c r="H41" s="1"/>
      <c r="I41" s="1"/>
      <c r="J41" s="1"/>
      <c r="K41" s="2" t="str">
        <f t="shared" si="0"/>
        <v/>
      </c>
      <c r="L41" s="3" t="str">
        <f t="shared" si="1"/>
        <v/>
      </c>
      <c r="M41" s="4" t="str">
        <f t="shared" si="2"/>
        <v/>
      </c>
      <c r="N41" s="4" t="str">
        <f t="shared" si="3"/>
        <v/>
      </c>
      <c r="O41" s="5" t="str">
        <f t="shared" si="4"/>
        <v/>
      </c>
      <c r="P41" s="6" t="str">
        <f>IF(K41="OK",(AY41*Forudsætninger!$B$6+BE41*Forudsætninger!$C$6+BK41*Forudsætninger!$D$6+BQ41*Forudsætninger!$E$6+BW41*Forudsætninger!$F$6+CC41*Forudsætninger!$G$6+CI41*Forudsætninger!$H$6+CO41*Forudsætninger!$I$6+CU41*Forudsætninger!$J$6+DA41*Forudsætninger!$K$6+DG41*Forudsætninger!$L$6+DM41*Forudsætninger!$M$6)/SUM(Forudsætninger!$B$6:$M$6),"")</f>
        <v/>
      </c>
      <c r="Q41" s="6" t="str">
        <f>IF(K41="OK",(AZ41*Forudsætninger!$B$6+BF41*Forudsætninger!$C$6+BL41*Forudsætninger!$D$6+BR41*Forudsætninger!$E$6+BX41*Forudsætninger!$F$6+CD41*Forudsætninger!$G$6+CJ41*Forudsætninger!$H$6+CP41*Forudsætninger!$I$6+CV41*Forudsætninger!$J$6+DB41*Forudsætninger!$K$6+DH41*Forudsætninger!$L$6+DN41*Forudsætninger!$M$6)/SUM(Forudsætninger!$B$6:$M$6),"")</f>
        <v/>
      </c>
      <c r="R41" s="6" t="str">
        <f>IF(K41="OK",(BA41*Forudsætninger!$B$6+BG41*Forudsætninger!$C$6+BM41*Forudsætninger!$D$6+BS41*Forudsætninger!$E$6+BY41*Forudsætninger!$F$6+CE41*Forudsætninger!$G$6+CK41*Forudsætninger!$H$6+CQ41*Forudsætninger!$I$6+CW41*Forudsætninger!$J$6+DC41*Forudsætninger!$K$6+DI41*Forudsætninger!$L$6+DO41*Forudsætninger!$M$6)/SUM(Forudsætninger!$B$6:$M$6),"")</f>
        <v/>
      </c>
      <c r="S41" s="6" t="str">
        <f>IF(K41="OK",(BB41*Forudsætninger!$B$6+BH41*Forudsætninger!$C$6+BN41*Forudsætninger!$D$6+BT41*Forudsætninger!$E$6+BZ41*Forudsætninger!$F$6+CF41*Forudsætninger!$G$6+CL41*Forudsætninger!$H$6+CR41*Forudsætninger!$I$6+CX41*Forudsætninger!$J$6+DD41*Forudsætninger!$K$6+DJ41*Forudsætninger!$L$6+DP41*Forudsætninger!$M$6)/SUM(Forudsætninger!$B$6:$M$6),"")</f>
        <v/>
      </c>
      <c r="T41" s="6" t="str">
        <f>IF(K41="OK",(BC41*Forudsætninger!$B$6+BI41*Forudsætninger!$C$6+BO41*Forudsætninger!$D$6+BU41*Forudsætninger!$E$6+CA41*Forudsætninger!$F$6+CG41*Forudsætninger!$G$6+CM41*Forudsætninger!$H$6+CS41*Forudsætninger!$I$6+CY41*Forudsætninger!$J$6+DE41*Forudsætninger!$K$6+DK41*Forudsætninger!$L$6+DQ41*Forudsætninger!$M$6)/SUM(Forudsætninger!$B$6:$M$6),"")</f>
        <v/>
      </c>
      <c r="U41" s="6" t="str">
        <f>IF(K41="OK",(BD41*Forudsætninger!$B$6+BJ41*Forudsætninger!$C$6+BP41*Forudsætninger!$D$6+BV41*Forudsætninger!$E$6+CB41*Forudsætninger!$F$6+CH41*Forudsætninger!$G$6+CN41*Forudsætninger!$H$6+CT41*Forudsætninger!$I$6+CZ41*Forudsætninger!$J$6+DF41*Forudsætninger!$K$6+DL41*Forudsætninger!$L$6+DR41*Forudsætninger!$M$6)/SUM(Forudsætninger!$B$6:$M$6),"")</f>
        <v/>
      </c>
      <c r="V41" s="7" t="str">
        <f>IF(AND(L41="OK",K41="OK"),(P41*3+Q41*2+R41-S41-T41*2-U41*3)*J41*SUM(Forudsætninger!$B$6:$M$6),"")</f>
        <v/>
      </c>
      <c r="W41" s="49" t="str">
        <f t="shared" si="5"/>
        <v/>
      </c>
      <c r="X41" s="49" t="str">
        <f t="shared" si="6"/>
        <v/>
      </c>
      <c r="Y41" s="49" t="str">
        <f t="shared" si="7"/>
        <v/>
      </c>
      <c r="Z41" s="49" t="str">
        <f t="shared" si="8"/>
        <v/>
      </c>
      <c r="AA41" s="49" t="str">
        <f t="shared" si="9"/>
        <v/>
      </c>
      <c r="AB41" s="49" t="str">
        <f t="shared" si="10"/>
        <v/>
      </c>
      <c r="AC41" s="49" t="str">
        <f t="shared" si="11"/>
        <v/>
      </c>
      <c r="AD41" s="49" t="str">
        <f t="shared" si="12"/>
        <v/>
      </c>
      <c r="AE41" s="49" t="str">
        <f t="shared" si="13"/>
        <v/>
      </c>
      <c r="AF41" s="49" t="str">
        <f t="shared" si="14"/>
        <v/>
      </c>
      <c r="AG41" s="49" t="str">
        <f t="shared" si="15"/>
        <v/>
      </c>
      <c r="AH41" s="49" t="str">
        <f t="shared" si="16"/>
        <v/>
      </c>
      <c r="AK41" s="18">
        <f t="shared" si="17"/>
        <v>0</v>
      </c>
      <c r="AL41" s="18">
        <f t="shared" si="18"/>
        <v>0</v>
      </c>
      <c r="AM41" s="18" t="str">
        <f>IF($K41="OK",$AK41+$AL41-0.1909*$G41+0.1226*$H41-7.6592*($I41*Forudsætninger!B37)/3600,"")</f>
        <v/>
      </c>
      <c r="AN41" s="18" t="str">
        <f>IF($K41="OK",$AK41+$AL41-0.1909*$G41+0.1226*$H41-7.6592*($I41*Forudsætninger!C37)/3600,"")</f>
        <v/>
      </c>
      <c r="AO41" s="18" t="str">
        <f>IF($K41="OK",$AK41+$AL41-0.1909*$G41+0.1226*$H41-7.6592*($I41*Forudsætninger!D37)/3600,"")</f>
        <v/>
      </c>
      <c r="AP41" s="18" t="str">
        <f>IF($K41="OK",$AK41+$AL41-0.1909*$G41+0.1226*$H41-7.6592*($I41*Forudsætninger!E37)/3600,"")</f>
        <v/>
      </c>
      <c r="AQ41" s="18" t="str">
        <f>IF($K41="OK",$AK41+$AL41-0.1909*$G41+0.1226*$H41-7.6592*($I41*Forudsætninger!F37)/3600,"")</f>
        <v/>
      </c>
      <c r="AR41" s="18" t="str">
        <f>IF($K41="OK",$AK41+$AL41-0.1909*$G41+0.1226*$H41-7.6592*($I41*Forudsætninger!G37)/3600,"")</f>
        <v/>
      </c>
      <c r="AS41" s="18" t="str">
        <f>IF($K41="OK",$AK41+$AL41-0.1909*$G41+0.1226*$H41-7.6592*($I41*Forudsætninger!H37)/3600,"")</f>
        <v/>
      </c>
      <c r="AT41" s="18" t="str">
        <f>IF($K41="OK",$AK41+$AL41-0.1909*$G41+0.1226*$H41-7.6592*($I41*Forudsætninger!I37)/3600,"")</f>
        <v/>
      </c>
      <c r="AU41" s="18" t="str">
        <f>IF($K41="OK",$AK41+$AL41-0.1909*$G41+0.1226*$H41-7.6592*($I41*Forudsætninger!J37)/3600,"")</f>
        <v/>
      </c>
      <c r="AV41" s="18" t="str">
        <f>IF($K41="OK",$AK41+$AL41-0.1909*$G41+0.1226*$H41-7.6592*($I41*Forudsætninger!K37)/3600,"")</f>
        <v/>
      </c>
      <c r="AW41" s="18" t="str">
        <f>IF($K41="OK",$AK41+$AL41-0.1909*$G41+0.1226*$H41-7.6592*($I41*Forudsætninger!L37)/3600,"")</f>
        <v/>
      </c>
      <c r="AX41" s="18" t="str">
        <f>IF($K41="OK",$AK41+$AL41-0.1909*$G41+0.1226*$H41-7.6592*($I41*Forudsætninger!M37)/3600,"")</f>
        <v/>
      </c>
      <c r="AY41" s="6" t="str">
        <f t="shared" si="19"/>
        <v/>
      </c>
      <c r="AZ41" s="6" t="str">
        <f t="shared" si="20"/>
        <v/>
      </c>
      <c r="BA41" s="6" t="str">
        <f t="shared" si="21"/>
        <v/>
      </c>
      <c r="BB41" s="6" t="str">
        <f t="shared" si="22"/>
        <v/>
      </c>
      <c r="BC41" s="6" t="str">
        <f t="shared" si="23"/>
        <v/>
      </c>
      <c r="BD41" s="6" t="str">
        <f t="shared" si="24"/>
        <v/>
      </c>
      <c r="BE41" s="6" t="str">
        <f t="shared" si="25"/>
        <v/>
      </c>
      <c r="BF41" s="6" t="str">
        <f t="shared" si="26"/>
        <v/>
      </c>
      <c r="BG41" s="6" t="str">
        <f t="shared" si="27"/>
        <v/>
      </c>
      <c r="BH41" s="6" t="str">
        <f t="shared" si="28"/>
        <v/>
      </c>
      <c r="BI41" s="6" t="str">
        <f t="shared" si="29"/>
        <v/>
      </c>
      <c r="BJ41" s="6" t="str">
        <f t="shared" si="30"/>
        <v/>
      </c>
      <c r="BK41" s="6" t="str">
        <f t="shared" si="31"/>
        <v/>
      </c>
      <c r="BL41" s="6" t="str">
        <f t="shared" si="32"/>
        <v/>
      </c>
      <c r="BM41" s="6" t="str">
        <f t="shared" si="33"/>
        <v/>
      </c>
      <c r="BN41" s="6" t="str">
        <f t="shared" si="34"/>
        <v/>
      </c>
      <c r="BO41" s="6" t="str">
        <f t="shared" si="35"/>
        <v/>
      </c>
      <c r="BP41" s="6" t="str">
        <f t="shared" si="36"/>
        <v/>
      </c>
      <c r="BQ41" s="6" t="str">
        <f t="shared" si="37"/>
        <v/>
      </c>
      <c r="BR41" s="6" t="str">
        <f t="shared" si="38"/>
        <v/>
      </c>
      <c r="BS41" s="6" t="str">
        <f t="shared" si="39"/>
        <v/>
      </c>
      <c r="BT41" s="6" t="str">
        <f t="shared" si="40"/>
        <v/>
      </c>
      <c r="BU41" s="6" t="str">
        <f t="shared" si="41"/>
        <v/>
      </c>
      <c r="BV41" s="6" t="str">
        <f t="shared" si="42"/>
        <v/>
      </c>
      <c r="BW41" s="6" t="str">
        <f t="shared" si="43"/>
        <v/>
      </c>
      <c r="BX41" s="6" t="str">
        <f t="shared" si="44"/>
        <v/>
      </c>
      <c r="BY41" s="6" t="str">
        <f t="shared" si="45"/>
        <v/>
      </c>
      <c r="BZ41" s="6" t="str">
        <f t="shared" si="46"/>
        <v/>
      </c>
      <c r="CA41" s="6" t="str">
        <f t="shared" si="47"/>
        <v/>
      </c>
      <c r="CB41" s="6" t="str">
        <f t="shared" si="48"/>
        <v/>
      </c>
      <c r="CC41" s="6" t="str">
        <f t="shared" si="49"/>
        <v/>
      </c>
      <c r="CD41" s="6" t="str">
        <f t="shared" si="50"/>
        <v/>
      </c>
      <c r="CE41" s="6" t="str">
        <f t="shared" si="51"/>
        <v/>
      </c>
      <c r="CF41" s="6" t="str">
        <f t="shared" si="52"/>
        <v/>
      </c>
      <c r="CG41" s="6" t="str">
        <f t="shared" si="53"/>
        <v/>
      </c>
      <c r="CH41" s="6" t="str">
        <f t="shared" si="54"/>
        <v/>
      </c>
      <c r="CI41" s="6" t="str">
        <f t="shared" si="55"/>
        <v/>
      </c>
      <c r="CJ41" s="6" t="str">
        <f t="shared" si="56"/>
        <v/>
      </c>
      <c r="CK41" s="6" t="str">
        <f t="shared" si="57"/>
        <v/>
      </c>
      <c r="CL41" s="6" t="str">
        <f t="shared" si="58"/>
        <v/>
      </c>
      <c r="CM41" s="6" t="str">
        <f t="shared" si="59"/>
        <v/>
      </c>
      <c r="CN41" s="6" t="str">
        <f t="shared" si="60"/>
        <v/>
      </c>
      <c r="CO41" s="6" t="str">
        <f t="shared" si="61"/>
        <v/>
      </c>
      <c r="CP41" s="6" t="str">
        <f t="shared" si="62"/>
        <v/>
      </c>
      <c r="CQ41" s="6" t="str">
        <f t="shared" si="63"/>
        <v/>
      </c>
      <c r="CR41" s="6" t="str">
        <f t="shared" si="64"/>
        <v/>
      </c>
      <c r="CS41" s="6" t="str">
        <f t="shared" si="65"/>
        <v/>
      </c>
      <c r="CT41" s="6" t="str">
        <f t="shared" si="66"/>
        <v/>
      </c>
      <c r="CU41" s="6" t="str">
        <f t="shared" si="67"/>
        <v/>
      </c>
      <c r="CV41" s="6" t="str">
        <f t="shared" si="68"/>
        <v/>
      </c>
      <c r="CW41" s="6" t="str">
        <f t="shared" si="69"/>
        <v/>
      </c>
      <c r="CX41" s="6" t="str">
        <f t="shared" si="70"/>
        <v/>
      </c>
      <c r="CY41" s="6" t="str">
        <f t="shared" si="71"/>
        <v/>
      </c>
      <c r="CZ41" s="6" t="str">
        <f t="shared" si="72"/>
        <v/>
      </c>
      <c r="DA41" s="6" t="str">
        <f t="shared" si="73"/>
        <v/>
      </c>
      <c r="DB41" s="6" t="str">
        <f t="shared" si="74"/>
        <v/>
      </c>
      <c r="DC41" s="6" t="str">
        <f t="shared" si="75"/>
        <v/>
      </c>
      <c r="DD41" s="6" t="str">
        <f t="shared" si="76"/>
        <v/>
      </c>
      <c r="DE41" s="6" t="str">
        <f t="shared" si="77"/>
        <v/>
      </c>
      <c r="DF41" s="6" t="str">
        <f t="shared" si="78"/>
        <v/>
      </c>
      <c r="DG41" s="6" t="str">
        <f t="shared" si="79"/>
        <v/>
      </c>
      <c r="DH41" s="6" t="str">
        <f t="shared" si="80"/>
        <v/>
      </c>
      <c r="DI41" s="6" t="str">
        <f t="shared" si="81"/>
        <v/>
      </c>
      <c r="DJ41" s="6" t="str">
        <f t="shared" si="82"/>
        <v/>
      </c>
      <c r="DK41" s="6" t="str">
        <f t="shared" si="83"/>
        <v/>
      </c>
      <c r="DL41" s="6" t="str">
        <f t="shared" si="84"/>
        <v/>
      </c>
      <c r="DM41" s="6" t="str">
        <f t="shared" si="85"/>
        <v/>
      </c>
      <c r="DN41" s="6" t="str">
        <f t="shared" si="86"/>
        <v/>
      </c>
      <c r="DO41" s="6" t="str">
        <f t="shared" si="87"/>
        <v/>
      </c>
      <c r="DP41" s="6" t="str">
        <f t="shared" si="88"/>
        <v/>
      </c>
      <c r="DQ41" s="6" t="str">
        <f t="shared" si="89"/>
        <v/>
      </c>
      <c r="DR41" s="6" t="str">
        <f t="shared" si="90"/>
        <v/>
      </c>
    </row>
    <row r="42" spans="1:122" x14ac:dyDescent="0.25">
      <c r="A42" s="9">
        <v>34</v>
      </c>
      <c r="B42" s="1"/>
      <c r="C42" s="1"/>
      <c r="D42" s="1"/>
      <c r="E42" s="1"/>
      <c r="F42" s="1"/>
      <c r="G42" s="1"/>
      <c r="H42" s="1"/>
      <c r="I42" s="1"/>
      <c r="J42" s="1"/>
      <c r="K42" s="2" t="str">
        <f t="shared" si="0"/>
        <v/>
      </c>
      <c r="L42" s="3" t="str">
        <f t="shared" si="1"/>
        <v/>
      </c>
      <c r="M42" s="4" t="str">
        <f t="shared" si="2"/>
        <v/>
      </c>
      <c r="N42" s="4" t="str">
        <f t="shared" si="3"/>
        <v/>
      </c>
      <c r="O42" s="5" t="str">
        <f t="shared" si="4"/>
        <v/>
      </c>
      <c r="P42" s="6" t="str">
        <f>IF(K42="OK",(AY42*Forudsætninger!$B$6+BE42*Forudsætninger!$C$6+BK42*Forudsætninger!$D$6+BQ42*Forudsætninger!$E$6+BW42*Forudsætninger!$F$6+CC42*Forudsætninger!$G$6+CI42*Forudsætninger!$H$6+CO42*Forudsætninger!$I$6+CU42*Forudsætninger!$J$6+DA42*Forudsætninger!$K$6+DG42*Forudsætninger!$L$6+DM42*Forudsætninger!$M$6)/SUM(Forudsætninger!$B$6:$M$6),"")</f>
        <v/>
      </c>
      <c r="Q42" s="6" t="str">
        <f>IF(K42="OK",(AZ42*Forudsætninger!$B$6+BF42*Forudsætninger!$C$6+BL42*Forudsætninger!$D$6+BR42*Forudsætninger!$E$6+BX42*Forudsætninger!$F$6+CD42*Forudsætninger!$G$6+CJ42*Forudsætninger!$H$6+CP42*Forudsætninger!$I$6+CV42*Forudsætninger!$J$6+DB42*Forudsætninger!$K$6+DH42*Forudsætninger!$L$6+DN42*Forudsætninger!$M$6)/SUM(Forudsætninger!$B$6:$M$6),"")</f>
        <v/>
      </c>
      <c r="R42" s="6" t="str">
        <f>IF(K42="OK",(BA42*Forudsætninger!$B$6+BG42*Forudsætninger!$C$6+BM42*Forudsætninger!$D$6+BS42*Forudsætninger!$E$6+BY42*Forudsætninger!$F$6+CE42*Forudsætninger!$G$6+CK42*Forudsætninger!$H$6+CQ42*Forudsætninger!$I$6+CW42*Forudsætninger!$J$6+DC42*Forudsætninger!$K$6+DI42*Forudsætninger!$L$6+DO42*Forudsætninger!$M$6)/SUM(Forudsætninger!$B$6:$M$6),"")</f>
        <v/>
      </c>
      <c r="S42" s="6" t="str">
        <f>IF(K42="OK",(BB42*Forudsætninger!$B$6+BH42*Forudsætninger!$C$6+BN42*Forudsætninger!$D$6+BT42*Forudsætninger!$E$6+BZ42*Forudsætninger!$F$6+CF42*Forudsætninger!$G$6+CL42*Forudsætninger!$H$6+CR42*Forudsætninger!$I$6+CX42*Forudsætninger!$J$6+DD42*Forudsætninger!$K$6+DJ42*Forudsætninger!$L$6+DP42*Forudsætninger!$M$6)/SUM(Forudsætninger!$B$6:$M$6),"")</f>
        <v/>
      </c>
      <c r="T42" s="6" t="str">
        <f>IF(K42="OK",(BC42*Forudsætninger!$B$6+BI42*Forudsætninger!$C$6+BO42*Forudsætninger!$D$6+BU42*Forudsætninger!$E$6+CA42*Forudsætninger!$F$6+CG42*Forudsætninger!$G$6+CM42*Forudsætninger!$H$6+CS42*Forudsætninger!$I$6+CY42*Forudsætninger!$J$6+DE42*Forudsætninger!$K$6+DK42*Forudsætninger!$L$6+DQ42*Forudsætninger!$M$6)/SUM(Forudsætninger!$B$6:$M$6),"")</f>
        <v/>
      </c>
      <c r="U42" s="6" t="str">
        <f>IF(K42="OK",(BD42*Forudsætninger!$B$6+BJ42*Forudsætninger!$C$6+BP42*Forudsætninger!$D$6+BV42*Forudsætninger!$E$6+CB42*Forudsætninger!$F$6+CH42*Forudsætninger!$G$6+CN42*Forudsætninger!$H$6+CT42*Forudsætninger!$I$6+CZ42*Forudsætninger!$J$6+DF42*Forudsætninger!$K$6+DL42*Forudsætninger!$L$6+DR42*Forudsætninger!$M$6)/SUM(Forudsætninger!$B$6:$M$6),"")</f>
        <v/>
      </c>
      <c r="V42" s="7" t="str">
        <f>IF(AND(L42="OK",K42="OK"),(P42*3+Q42*2+R42-S42-T42*2-U42*3)*J42*SUM(Forudsætninger!$B$6:$M$6),"")</f>
        <v/>
      </c>
      <c r="W42" s="49" t="str">
        <f t="shared" si="5"/>
        <v/>
      </c>
      <c r="X42" s="49" t="str">
        <f t="shared" si="6"/>
        <v/>
      </c>
      <c r="Y42" s="49" t="str">
        <f t="shared" si="7"/>
        <v/>
      </c>
      <c r="Z42" s="49" t="str">
        <f t="shared" si="8"/>
        <v/>
      </c>
      <c r="AA42" s="49" t="str">
        <f t="shared" si="9"/>
        <v/>
      </c>
      <c r="AB42" s="49" t="str">
        <f t="shared" si="10"/>
        <v/>
      </c>
      <c r="AC42" s="49" t="str">
        <f t="shared" si="11"/>
        <v/>
      </c>
      <c r="AD42" s="49" t="str">
        <f t="shared" si="12"/>
        <v/>
      </c>
      <c r="AE42" s="49" t="str">
        <f t="shared" si="13"/>
        <v/>
      </c>
      <c r="AF42" s="49" t="str">
        <f t="shared" si="14"/>
        <v/>
      </c>
      <c r="AG42" s="49" t="str">
        <f t="shared" si="15"/>
        <v/>
      </c>
      <c r="AH42" s="49" t="str">
        <f t="shared" si="16"/>
        <v/>
      </c>
      <c r="AK42" s="18">
        <f t="shared" si="17"/>
        <v>0</v>
      </c>
      <c r="AL42" s="18">
        <f t="shared" si="18"/>
        <v>0</v>
      </c>
      <c r="AM42" s="18" t="str">
        <f>IF($K42="OK",$AK42+$AL42-0.1909*$G42+0.1226*$H42-7.6592*($I42*Forudsætninger!B38)/3600,"")</f>
        <v/>
      </c>
      <c r="AN42" s="18" t="str">
        <f>IF($K42="OK",$AK42+$AL42-0.1909*$G42+0.1226*$H42-7.6592*($I42*Forudsætninger!C38)/3600,"")</f>
        <v/>
      </c>
      <c r="AO42" s="18" t="str">
        <f>IF($K42="OK",$AK42+$AL42-0.1909*$G42+0.1226*$H42-7.6592*($I42*Forudsætninger!D38)/3600,"")</f>
        <v/>
      </c>
      <c r="AP42" s="18" t="str">
        <f>IF($K42="OK",$AK42+$AL42-0.1909*$G42+0.1226*$H42-7.6592*($I42*Forudsætninger!E38)/3600,"")</f>
        <v/>
      </c>
      <c r="AQ42" s="18" t="str">
        <f>IF($K42="OK",$AK42+$AL42-0.1909*$G42+0.1226*$H42-7.6592*($I42*Forudsætninger!F38)/3600,"")</f>
        <v/>
      </c>
      <c r="AR42" s="18" t="str">
        <f>IF($K42="OK",$AK42+$AL42-0.1909*$G42+0.1226*$H42-7.6592*($I42*Forudsætninger!G38)/3600,"")</f>
        <v/>
      </c>
      <c r="AS42" s="18" t="str">
        <f>IF($K42="OK",$AK42+$AL42-0.1909*$G42+0.1226*$H42-7.6592*($I42*Forudsætninger!H38)/3600,"")</f>
        <v/>
      </c>
      <c r="AT42" s="18" t="str">
        <f>IF($K42="OK",$AK42+$AL42-0.1909*$G42+0.1226*$H42-7.6592*($I42*Forudsætninger!I38)/3600,"")</f>
        <v/>
      </c>
      <c r="AU42" s="18" t="str">
        <f>IF($K42="OK",$AK42+$AL42-0.1909*$G42+0.1226*$H42-7.6592*($I42*Forudsætninger!J38)/3600,"")</f>
        <v/>
      </c>
      <c r="AV42" s="18" t="str">
        <f>IF($K42="OK",$AK42+$AL42-0.1909*$G42+0.1226*$H42-7.6592*($I42*Forudsætninger!K38)/3600,"")</f>
        <v/>
      </c>
      <c r="AW42" s="18" t="str">
        <f>IF($K42="OK",$AK42+$AL42-0.1909*$G42+0.1226*$H42-7.6592*($I42*Forudsætninger!L38)/3600,"")</f>
        <v/>
      </c>
      <c r="AX42" s="18" t="str">
        <f>IF($K42="OK",$AK42+$AL42-0.1909*$G42+0.1226*$H42-7.6592*($I42*Forudsætninger!M38)/3600,"")</f>
        <v/>
      </c>
      <c r="AY42" s="6" t="str">
        <f t="shared" si="19"/>
        <v/>
      </c>
      <c r="AZ42" s="6" t="str">
        <f t="shared" si="20"/>
        <v/>
      </c>
      <c r="BA42" s="6" t="str">
        <f t="shared" si="21"/>
        <v/>
      </c>
      <c r="BB42" s="6" t="str">
        <f t="shared" si="22"/>
        <v/>
      </c>
      <c r="BC42" s="6" t="str">
        <f t="shared" si="23"/>
        <v/>
      </c>
      <c r="BD42" s="6" t="str">
        <f t="shared" si="24"/>
        <v/>
      </c>
      <c r="BE42" s="6" t="str">
        <f t="shared" si="25"/>
        <v/>
      </c>
      <c r="BF42" s="6" t="str">
        <f t="shared" si="26"/>
        <v/>
      </c>
      <c r="BG42" s="6" t="str">
        <f t="shared" si="27"/>
        <v/>
      </c>
      <c r="BH42" s="6" t="str">
        <f t="shared" si="28"/>
        <v/>
      </c>
      <c r="BI42" s="6" t="str">
        <f t="shared" si="29"/>
        <v/>
      </c>
      <c r="BJ42" s="6" t="str">
        <f t="shared" si="30"/>
        <v/>
      </c>
      <c r="BK42" s="6" t="str">
        <f t="shared" si="31"/>
        <v/>
      </c>
      <c r="BL42" s="6" t="str">
        <f t="shared" si="32"/>
        <v/>
      </c>
      <c r="BM42" s="6" t="str">
        <f t="shared" si="33"/>
        <v/>
      </c>
      <c r="BN42" s="6" t="str">
        <f t="shared" si="34"/>
        <v/>
      </c>
      <c r="BO42" s="6" t="str">
        <f t="shared" si="35"/>
        <v/>
      </c>
      <c r="BP42" s="6" t="str">
        <f t="shared" si="36"/>
        <v/>
      </c>
      <c r="BQ42" s="6" t="str">
        <f t="shared" si="37"/>
        <v/>
      </c>
      <c r="BR42" s="6" t="str">
        <f t="shared" si="38"/>
        <v/>
      </c>
      <c r="BS42" s="6" t="str">
        <f t="shared" si="39"/>
        <v/>
      </c>
      <c r="BT42" s="6" t="str">
        <f t="shared" si="40"/>
        <v/>
      </c>
      <c r="BU42" s="6" t="str">
        <f t="shared" si="41"/>
        <v/>
      </c>
      <c r="BV42" s="6" t="str">
        <f t="shared" si="42"/>
        <v/>
      </c>
      <c r="BW42" s="6" t="str">
        <f t="shared" si="43"/>
        <v/>
      </c>
      <c r="BX42" s="6" t="str">
        <f t="shared" si="44"/>
        <v/>
      </c>
      <c r="BY42" s="6" t="str">
        <f t="shared" si="45"/>
        <v/>
      </c>
      <c r="BZ42" s="6" t="str">
        <f t="shared" si="46"/>
        <v/>
      </c>
      <c r="CA42" s="6" t="str">
        <f t="shared" si="47"/>
        <v/>
      </c>
      <c r="CB42" s="6" t="str">
        <f t="shared" si="48"/>
        <v/>
      </c>
      <c r="CC42" s="6" t="str">
        <f t="shared" si="49"/>
        <v/>
      </c>
      <c r="CD42" s="6" t="str">
        <f t="shared" si="50"/>
        <v/>
      </c>
      <c r="CE42" s="6" t="str">
        <f t="shared" si="51"/>
        <v/>
      </c>
      <c r="CF42" s="6" t="str">
        <f t="shared" si="52"/>
        <v/>
      </c>
      <c r="CG42" s="6" t="str">
        <f t="shared" si="53"/>
        <v/>
      </c>
      <c r="CH42" s="6" t="str">
        <f t="shared" si="54"/>
        <v/>
      </c>
      <c r="CI42" s="6" t="str">
        <f t="shared" si="55"/>
        <v/>
      </c>
      <c r="CJ42" s="6" t="str">
        <f t="shared" si="56"/>
        <v/>
      </c>
      <c r="CK42" s="6" t="str">
        <f t="shared" si="57"/>
        <v/>
      </c>
      <c r="CL42" s="6" t="str">
        <f t="shared" si="58"/>
        <v/>
      </c>
      <c r="CM42" s="6" t="str">
        <f t="shared" si="59"/>
        <v/>
      </c>
      <c r="CN42" s="6" t="str">
        <f t="shared" si="60"/>
        <v/>
      </c>
      <c r="CO42" s="6" t="str">
        <f t="shared" si="61"/>
        <v/>
      </c>
      <c r="CP42" s="6" t="str">
        <f t="shared" si="62"/>
        <v/>
      </c>
      <c r="CQ42" s="6" t="str">
        <f t="shared" si="63"/>
        <v/>
      </c>
      <c r="CR42" s="6" t="str">
        <f t="shared" si="64"/>
        <v/>
      </c>
      <c r="CS42" s="6" t="str">
        <f t="shared" si="65"/>
        <v/>
      </c>
      <c r="CT42" s="6" t="str">
        <f t="shared" si="66"/>
        <v/>
      </c>
      <c r="CU42" s="6" t="str">
        <f t="shared" si="67"/>
        <v/>
      </c>
      <c r="CV42" s="6" t="str">
        <f t="shared" si="68"/>
        <v/>
      </c>
      <c r="CW42" s="6" t="str">
        <f t="shared" si="69"/>
        <v/>
      </c>
      <c r="CX42" s="6" t="str">
        <f t="shared" si="70"/>
        <v/>
      </c>
      <c r="CY42" s="6" t="str">
        <f t="shared" si="71"/>
        <v/>
      </c>
      <c r="CZ42" s="6" t="str">
        <f t="shared" si="72"/>
        <v/>
      </c>
      <c r="DA42" s="6" t="str">
        <f t="shared" si="73"/>
        <v/>
      </c>
      <c r="DB42" s="6" t="str">
        <f t="shared" si="74"/>
        <v/>
      </c>
      <c r="DC42" s="6" t="str">
        <f t="shared" si="75"/>
        <v/>
      </c>
      <c r="DD42" s="6" t="str">
        <f t="shared" si="76"/>
        <v/>
      </c>
      <c r="DE42" s="6" t="str">
        <f t="shared" si="77"/>
        <v/>
      </c>
      <c r="DF42" s="6" t="str">
        <f t="shared" si="78"/>
        <v/>
      </c>
      <c r="DG42" s="6" t="str">
        <f t="shared" si="79"/>
        <v/>
      </c>
      <c r="DH42" s="6" t="str">
        <f t="shared" si="80"/>
        <v/>
      </c>
      <c r="DI42" s="6" t="str">
        <f t="shared" si="81"/>
        <v/>
      </c>
      <c r="DJ42" s="6" t="str">
        <f t="shared" si="82"/>
        <v/>
      </c>
      <c r="DK42" s="6" t="str">
        <f t="shared" si="83"/>
        <v/>
      </c>
      <c r="DL42" s="6" t="str">
        <f t="shared" si="84"/>
        <v/>
      </c>
      <c r="DM42" s="6" t="str">
        <f t="shared" si="85"/>
        <v/>
      </c>
      <c r="DN42" s="6" t="str">
        <f t="shared" si="86"/>
        <v/>
      </c>
      <c r="DO42" s="6" t="str">
        <f t="shared" si="87"/>
        <v/>
      </c>
      <c r="DP42" s="6" t="str">
        <f t="shared" si="88"/>
        <v/>
      </c>
      <c r="DQ42" s="6" t="str">
        <f t="shared" si="89"/>
        <v/>
      </c>
      <c r="DR42" s="6" t="str">
        <f t="shared" si="90"/>
        <v/>
      </c>
    </row>
    <row r="43" spans="1:122" x14ac:dyDescent="0.25">
      <c r="A43" s="9">
        <v>35</v>
      </c>
      <c r="B43" s="1"/>
      <c r="C43" s="1"/>
      <c r="D43" s="1"/>
      <c r="E43" s="1"/>
      <c r="F43" s="1"/>
      <c r="G43" s="1"/>
      <c r="H43" s="1"/>
      <c r="I43" s="1"/>
      <c r="J43" s="1"/>
      <c r="K43" s="2" t="str">
        <f t="shared" si="0"/>
        <v/>
      </c>
      <c r="L43" s="3" t="str">
        <f t="shared" si="1"/>
        <v/>
      </c>
      <c r="M43" s="4" t="str">
        <f t="shared" si="2"/>
        <v/>
      </c>
      <c r="N43" s="4" t="str">
        <f t="shared" si="3"/>
        <v/>
      </c>
      <c r="O43" s="5" t="str">
        <f t="shared" si="4"/>
        <v/>
      </c>
      <c r="P43" s="6" t="str">
        <f>IF(K43="OK",(AY43*Forudsætninger!$B$6+BE43*Forudsætninger!$C$6+BK43*Forudsætninger!$D$6+BQ43*Forudsætninger!$E$6+BW43*Forudsætninger!$F$6+CC43*Forudsætninger!$G$6+CI43*Forudsætninger!$H$6+CO43*Forudsætninger!$I$6+CU43*Forudsætninger!$J$6+DA43*Forudsætninger!$K$6+DG43*Forudsætninger!$L$6+DM43*Forudsætninger!$M$6)/SUM(Forudsætninger!$B$6:$M$6),"")</f>
        <v/>
      </c>
      <c r="Q43" s="6" t="str">
        <f>IF(K43="OK",(AZ43*Forudsætninger!$B$6+BF43*Forudsætninger!$C$6+BL43*Forudsætninger!$D$6+BR43*Forudsætninger!$E$6+BX43*Forudsætninger!$F$6+CD43*Forudsætninger!$G$6+CJ43*Forudsætninger!$H$6+CP43*Forudsætninger!$I$6+CV43*Forudsætninger!$J$6+DB43*Forudsætninger!$K$6+DH43*Forudsætninger!$L$6+DN43*Forudsætninger!$M$6)/SUM(Forudsætninger!$B$6:$M$6),"")</f>
        <v/>
      </c>
      <c r="R43" s="6" t="str">
        <f>IF(K43="OK",(BA43*Forudsætninger!$B$6+BG43*Forudsætninger!$C$6+BM43*Forudsætninger!$D$6+BS43*Forudsætninger!$E$6+BY43*Forudsætninger!$F$6+CE43*Forudsætninger!$G$6+CK43*Forudsætninger!$H$6+CQ43*Forudsætninger!$I$6+CW43*Forudsætninger!$J$6+DC43*Forudsætninger!$K$6+DI43*Forudsætninger!$L$6+DO43*Forudsætninger!$M$6)/SUM(Forudsætninger!$B$6:$M$6),"")</f>
        <v/>
      </c>
      <c r="S43" s="6" t="str">
        <f>IF(K43="OK",(BB43*Forudsætninger!$B$6+BH43*Forudsætninger!$C$6+BN43*Forudsætninger!$D$6+BT43*Forudsætninger!$E$6+BZ43*Forudsætninger!$F$6+CF43*Forudsætninger!$G$6+CL43*Forudsætninger!$H$6+CR43*Forudsætninger!$I$6+CX43*Forudsætninger!$J$6+DD43*Forudsætninger!$K$6+DJ43*Forudsætninger!$L$6+DP43*Forudsætninger!$M$6)/SUM(Forudsætninger!$B$6:$M$6),"")</f>
        <v/>
      </c>
      <c r="T43" s="6" t="str">
        <f>IF(K43="OK",(BC43*Forudsætninger!$B$6+BI43*Forudsætninger!$C$6+BO43*Forudsætninger!$D$6+BU43*Forudsætninger!$E$6+CA43*Forudsætninger!$F$6+CG43*Forudsætninger!$G$6+CM43*Forudsætninger!$H$6+CS43*Forudsætninger!$I$6+CY43*Forudsætninger!$J$6+DE43*Forudsætninger!$K$6+DK43*Forudsætninger!$L$6+DQ43*Forudsætninger!$M$6)/SUM(Forudsætninger!$B$6:$M$6),"")</f>
        <v/>
      </c>
      <c r="U43" s="6" t="str">
        <f>IF(K43="OK",(BD43*Forudsætninger!$B$6+BJ43*Forudsætninger!$C$6+BP43*Forudsætninger!$D$6+BV43*Forudsætninger!$E$6+CB43*Forudsætninger!$F$6+CH43*Forudsætninger!$G$6+CN43*Forudsætninger!$H$6+CT43*Forudsætninger!$I$6+CZ43*Forudsætninger!$J$6+DF43*Forudsætninger!$K$6+DL43*Forudsætninger!$L$6+DR43*Forudsætninger!$M$6)/SUM(Forudsætninger!$B$6:$M$6),"")</f>
        <v/>
      </c>
      <c r="V43" s="7" t="str">
        <f>IF(AND(L43="OK",K43="OK"),(P43*3+Q43*2+R43-S43-T43*2-U43*3)*J43*SUM(Forudsætninger!$B$6:$M$6),"")</f>
        <v/>
      </c>
      <c r="W43" s="49" t="str">
        <f t="shared" si="5"/>
        <v/>
      </c>
      <c r="X43" s="49" t="str">
        <f t="shared" si="6"/>
        <v/>
      </c>
      <c r="Y43" s="49" t="str">
        <f t="shared" si="7"/>
        <v/>
      </c>
      <c r="Z43" s="49" t="str">
        <f t="shared" si="8"/>
        <v/>
      </c>
      <c r="AA43" s="49" t="str">
        <f t="shared" si="9"/>
        <v/>
      </c>
      <c r="AB43" s="49" t="str">
        <f t="shared" si="10"/>
        <v/>
      </c>
      <c r="AC43" s="49" t="str">
        <f t="shared" si="11"/>
        <v/>
      </c>
      <c r="AD43" s="49" t="str">
        <f t="shared" si="12"/>
        <v/>
      </c>
      <c r="AE43" s="49" t="str">
        <f t="shared" si="13"/>
        <v/>
      </c>
      <c r="AF43" s="49" t="str">
        <f t="shared" si="14"/>
        <v/>
      </c>
      <c r="AG43" s="49" t="str">
        <f t="shared" si="15"/>
        <v/>
      </c>
      <c r="AH43" s="49" t="str">
        <f t="shared" si="16"/>
        <v/>
      </c>
      <c r="AK43" s="18">
        <f t="shared" si="17"/>
        <v>0</v>
      </c>
      <c r="AL43" s="18">
        <f t="shared" si="18"/>
        <v>0</v>
      </c>
      <c r="AM43" s="18" t="str">
        <f>IF($K43="OK",$AK43+$AL43-0.1909*$G43+0.1226*$H43-7.6592*($I43*Forudsætninger!B39)/3600,"")</f>
        <v/>
      </c>
      <c r="AN43" s="18" t="str">
        <f>IF($K43="OK",$AK43+$AL43-0.1909*$G43+0.1226*$H43-7.6592*($I43*Forudsætninger!C39)/3600,"")</f>
        <v/>
      </c>
      <c r="AO43" s="18" t="str">
        <f>IF($K43="OK",$AK43+$AL43-0.1909*$G43+0.1226*$H43-7.6592*($I43*Forudsætninger!D39)/3600,"")</f>
        <v/>
      </c>
      <c r="AP43" s="18" t="str">
        <f>IF($K43="OK",$AK43+$AL43-0.1909*$G43+0.1226*$H43-7.6592*($I43*Forudsætninger!E39)/3600,"")</f>
        <v/>
      </c>
      <c r="AQ43" s="18" t="str">
        <f>IF($K43="OK",$AK43+$AL43-0.1909*$G43+0.1226*$H43-7.6592*($I43*Forudsætninger!F39)/3600,"")</f>
        <v/>
      </c>
      <c r="AR43" s="18" t="str">
        <f>IF($K43="OK",$AK43+$AL43-0.1909*$G43+0.1226*$H43-7.6592*($I43*Forudsætninger!G39)/3600,"")</f>
        <v/>
      </c>
      <c r="AS43" s="18" t="str">
        <f>IF($K43="OK",$AK43+$AL43-0.1909*$G43+0.1226*$H43-7.6592*($I43*Forudsætninger!H39)/3600,"")</f>
        <v/>
      </c>
      <c r="AT43" s="18" t="str">
        <f>IF($K43="OK",$AK43+$AL43-0.1909*$G43+0.1226*$H43-7.6592*($I43*Forudsætninger!I39)/3600,"")</f>
        <v/>
      </c>
      <c r="AU43" s="18" t="str">
        <f>IF($K43="OK",$AK43+$AL43-0.1909*$G43+0.1226*$H43-7.6592*($I43*Forudsætninger!J39)/3600,"")</f>
        <v/>
      </c>
      <c r="AV43" s="18" t="str">
        <f>IF($K43="OK",$AK43+$AL43-0.1909*$G43+0.1226*$H43-7.6592*($I43*Forudsætninger!K39)/3600,"")</f>
        <v/>
      </c>
      <c r="AW43" s="18" t="str">
        <f>IF($K43="OK",$AK43+$AL43-0.1909*$G43+0.1226*$H43-7.6592*($I43*Forudsætninger!L39)/3600,"")</f>
        <v/>
      </c>
      <c r="AX43" s="18" t="str">
        <f>IF($K43="OK",$AK43+$AL43-0.1909*$G43+0.1226*$H43-7.6592*($I43*Forudsætninger!M39)/3600,"")</f>
        <v/>
      </c>
      <c r="AY43" s="6" t="str">
        <f t="shared" si="19"/>
        <v/>
      </c>
      <c r="AZ43" s="6" t="str">
        <f t="shared" si="20"/>
        <v/>
      </c>
      <c r="BA43" s="6" t="str">
        <f t="shared" si="21"/>
        <v/>
      </c>
      <c r="BB43" s="6" t="str">
        <f t="shared" si="22"/>
        <v/>
      </c>
      <c r="BC43" s="6" t="str">
        <f t="shared" si="23"/>
        <v/>
      </c>
      <c r="BD43" s="6" t="str">
        <f t="shared" si="24"/>
        <v/>
      </c>
      <c r="BE43" s="6" t="str">
        <f t="shared" si="25"/>
        <v/>
      </c>
      <c r="BF43" s="6" t="str">
        <f t="shared" si="26"/>
        <v/>
      </c>
      <c r="BG43" s="6" t="str">
        <f t="shared" si="27"/>
        <v/>
      </c>
      <c r="BH43" s="6" t="str">
        <f t="shared" si="28"/>
        <v/>
      </c>
      <c r="BI43" s="6" t="str">
        <f t="shared" si="29"/>
        <v/>
      </c>
      <c r="BJ43" s="6" t="str">
        <f t="shared" si="30"/>
        <v/>
      </c>
      <c r="BK43" s="6" t="str">
        <f t="shared" si="31"/>
        <v/>
      </c>
      <c r="BL43" s="6" t="str">
        <f t="shared" si="32"/>
        <v/>
      </c>
      <c r="BM43" s="6" t="str">
        <f t="shared" si="33"/>
        <v/>
      </c>
      <c r="BN43" s="6" t="str">
        <f t="shared" si="34"/>
        <v/>
      </c>
      <c r="BO43" s="6" t="str">
        <f t="shared" si="35"/>
        <v/>
      </c>
      <c r="BP43" s="6" t="str">
        <f t="shared" si="36"/>
        <v/>
      </c>
      <c r="BQ43" s="6" t="str">
        <f t="shared" si="37"/>
        <v/>
      </c>
      <c r="BR43" s="6" t="str">
        <f t="shared" si="38"/>
        <v/>
      </c>
      <c r="BS43" s="6" t="str">
        <f t="shared" si="39"/>
        <v/>
      </c>
      <c r="BT43" s="6" t="str">
        <f t="shared" si="40"/>
        <v/>
      </c>
      <c r="BU43" s="6" t="str">
        <f t="shared" si="41"/>
        <v/>
      </c>
      <c r="BV43" s="6" t="str">
        <f t="shared" si="42"/>
        <v/>
      </c>
      <c r="BW43" s="6" t="str">
        <f t="shared" si="43"/>
        <v/>
      </c>
      <c r="BX43" s="6" t="str">
        <f t="shared" si="44"/>
        <v/>
      </c>
      <c r="BY43" s="6" t="str">
        <f t="shared" si="45"/>
        <v/>
      </c>
      <c r="BZ43" s="6" t="str">
        <f t="shared" si="46"/>
        <v/>
      </c>
      <c r="CA43" s="6" t="str">
        <f t="shared" si="47"/>
        <v/>
      </c>
      <c r="CB43" s="6" t="str">
        <f t="shared" si="48"/>
        <v/>
      </c>
      <c r="CC43" s="6" t="str">
        <f t="shared" si="49"/>
        <v/>
      </c>
      <c r="CD43" s="6" t="str">
        <f t="shared" si="50"/>
        <v/>
      </c>
      <c r="CE43" s="6" t="str">
        <f t="shared" si="51"/>
        <v/>
      </c>
      <c r="CF43" s="6" t="str">
        <f t="shared" si="52"/>
        <v/>
      </c>
      <c r="CG43" s="6" t="str">
        <f t="shared" si="53"/>
        <v/>
      </c>
      <c r="CH43" s="6" t="str">
        <f t="shared" si="54"/>
        <v/>
      </c>
      <c r="CI43" s="6" t="str">
        <f t="shared" si="55"/>
        <v/>
      </c>
      <c r="CJ43" s="6" t="str">
        <f t="shared" si="56"/>
        <v/>
      </c>
      <c r="CK43" s="6" t="str">
        <f t="shared" si="57"/>
        <v/>
      </c>
      <c r="CL43" s="6" t="str">
        <f t="shared" si="58"/>
        <v/>
      </c>
      <c r="CM43" s="6" t="str">
        <f t="shared" si="59"/>
        <v/>
      </c>
      <c r="CN43" s="6" t="str">
        <f t="shared" si="60"/>
        <v/>
      </c>
      <c r="CO43" s="6" t="str">
        <f t="shared" si="61"/>
        <v/>
      </c>
      <c r="CP43" s="6" t="str">
        <f t="shared" si="62"/>
        <v/>
      </c>
      <c r="CQ43" s="6" t="str">
        <f t="shared" si="63"/>
        <v/>
      </c>
      <c r="CR43" s="6" t="str">
        <f t="shared" si="64"/>
        <v/>
      </c>
      <c r="CS43" s="6" t="str">
        <f t="shared" si="65"/>
        <v/>
      </c>
      <c r="CT43" s="6" t="str">
        <f t="shared" si="66"/>
        <v/>
      </c>
      <c r="CU43" s="6" t="str">
        <f t="shared" si="67"/>
        <v/>
      </c>
      <c r="CV43" s="6" t="str">
        <f t="shared" si="68"/>
        <v/>
      </c>
      <c r="CW43" s="6" t="str">
        <f t="shared" si="69"/>
        <v/>
      </c>
      <c r="CX43" s="6" t="str">
        <f t="shared" si="70"/>
        <v/>
      </c>
      <c r="CY43" s="6" t="str">
        <f t="shared" si="71"/>
        <v/>
      </c>
      <c r="CZ43" s="6" t="str">
        <f t="shared" si="72"/>
        <v/>
      </c>
      <c r="DA43" s="6" t="str">
        <f t="shared" si="73"/>
        <v/>
      </c>
      <c r="DB43" s="6" t="str">
        <f t="shared" si="74"/>
        <v/>
      </c>
      <c r="DC43" s="6" t="str">
        <f t="shared" si="75"/>
        <v/>
      </c>
      <c r="DD43" s="6" t="str">
        <f t="shared" si="76"/>
        <v/>
      </c>
      <c r="DE43" s="6" t="str">
        <f t="shared" si="77"/>
        <v/>
      </c>
      <c r="DF43" s="6" t="str">
        <f t="shared" si="78"/>
        <v/>
      </c>
      <c r="DG43" s="6" t="str">
        <f t="shared" si="79"/>
        <v/>
      </c>
      <c r="DH43" s="6" t="str">
        <f t="shared" si="80"/>
        <v/>
      </c>
      <c r="DI43" s="6" t="str">
        <f t="shared" si="81"/>
        <v/>
      </c>
      <c r="DJ43" s="6" t="str">
        <f t="shared" si="82"/>
        <v/>
      </c>
      <c r="DK43" s="6" t="str">
        <f t="shared" si="83"/>
        <v/>
      </c>
      <c r="DL43" s="6" t="str">
        <f t="shared" si="84"/>
        <v/>
      </c>
      <c r="DM43" s="6" t="str">
        <f t="shared" si="85"/>
        <v/>
      </c>
      <c r="DN43" s="6" t="str">
        <f t="shared" si="86"/>
        <v/>
      </c>
      <c r="DO43" s="6" t="str">
        <f t="shared" si="87"/>
        <v/>
      </c>
      <c r="DP43" s="6" t="str">
        <f t="shared" si="88"/>
        <v/>
      </c>
      <c r="DQ43" s="6" t="str">
        <f t="shared" si="89"/>
        <v/>
      </c>
      <c r="DR43" s="6" t="str">
        <f t="shared" si="90"/>
        <v/>
      </c>
    </row>
    <row r="44" spans="1:122" x14ac:dyDescent="0.25">
      <c r="A44" s="9">
        <v>36</v>
      </c>
      <c r="B44" s="1"/>
      <c r="C44" s="1"/>
      <c r="D44" s="1"/>
      <c r="E44" s="1"/>
      <c r="F44" s="1"/>
      <c r="G44" s="1"/>
      <c r="H44" s="1"/>
      <c r="I44" s="1"/>
      <c r="J44" s="1"/>
      <c r="K44" s="2" t="str">
        <f t="shared" si="0"/>
        <v/>
      </c>
      <c r="L44" s="3" t="str">
        <f t="shared" si="1"/>
        <v/>
      </c>
      <c r="M44" s="4" t="str">
        <f t="shared" si="2"/>
        <v/>
      </c>
      <c r="N44" s="4" t="str">
        <f t="shared" si="3"/>
        <v/>
      </c>
      <c r="O44" s="5" t="str">
        <f t="shared" si="4"/>
        <v/>
      </c>
      <c r="P44" s="6" t="str">
        <f>IF(K44="OK",(AY44*Forudsætninger!$B$6+BE44*Forudsætninger!$C$6+BK44*Forudsætninger!$D$6+BQ44*Forudsætninger!$E$6+BW44*Forudsætninger!$F$6+CC44*Forudsætninger!$G$6+CI44*Forudsætninger!$H$6+CO44*Forudsætninger!$I$6+CU44*Forudsætninger!$J$6+DA44*Forudsætninger!$K$6+DG44*Forudsætninger!$L$6+DM44*Forudsætninger!$M$6)/SUM(Forudsætninger!$B$6:$M$6),"")</f>
        <v/>
      </c>
      <c r="Q44" s="6" t="str">
        <f>IF(K44="OK",(AZ44*Forudsætninger!$B$6+BF44*Forudsætninger!$C$6+BL44*Forudsætninger!$D$6+BR44*Forudsætninger!$E$6+BX44*Forudsætninger!$F$6+CD44*Forudsætninger!$G$6+CJ44*Forudsætninger!$H$6+CP44*Forudsætninger!$I$6+CV44*Forudsætninger!$J$6+DB44*Forudsætninger!$K$6+DH44*Forudsætninger!$L$6+DN44*Forudsætninger!$M$6)/SUM(Forudsætninger!$B$6:$M$6),"")</f>
        <v/>
      </c>
      <c r="R44" s="6" t="str">
        <f>IF(K44="OK",(BA44*Forudsætninger!$B$6+BG44*Forudsætninger!$C$6+BM44*Forudsætninger!$D$6+BS44*Forudsætninger!$E$6+BY44*Forudsætninger!$F$6+CE44*Forudsætninger!$G$6+CK44*Forudsætninger!$H$6+CQ44*Forudsætninger!$I$6+CW44*Forudsætninger!$J$6+DC44*Forudsætninger!$K$6+DI44*Forudsætninger!$L$6+DO44*Forudsætninger!$M$6)/SUM(Forudsætninger!$B$6:$M$6),"")</f>
        <v/>
      </c>
      <c r="S44" s="6" t="str">
        <f>IF(K44="OK",(BB44*Forudsætninger!$B$6+BH44*Forudsætninger!$C$6+BN44*Forudsætninger!$D$6+BT44*Forudsætninger!$E$6+BZ44*Forudsætninger!$F$6+CF44*Forudsætninger!$G$6+CL44*Forudsætninger!$H$6+CR44*Forudsætninger!$I$6+CX44*Forudsætninger!$J$6+DD44*Forudsætninger!$K$6+DJ44*Forudsætninger!$L$6+DP44*Forudsætninger!$M$6)/SUM(Forudsætninger!$B$6:$M$6),"")</f>
        <v/>
      </c>
      <c r="T44" s="6" t="str">
        <f>IF(K44="OK",(BC44*Forudsætninger!$B$6+BI44*Forudsætninger!$C$6+BO44*Forudsætninger!$D$6+BU44*Forudsætninger!$E$6+CA44*Forudsætninger!$F$6+CG44*Forudsætninger!$G$6+CM44*Forudsætninger!$H$6+CS44*Forudsætninger!$I$6+CY44*Forudsætninger!$J$6+DE44*Forudsætninger!$K$6+DK44*Forudsætninger!$L$6+DQ44*Forudsætninger!$M$6)/SUM(Forudsætninger!$B$6:$M$6),"")</f>
        <v/>
      </c>
      <c r="U44" s="6" t="str">
        <f>IF(K44="OK",(BD44*Forudsætninger!$B$6+BJ44*Forudsætninger!$C$6+BP44*Forudsætninger!$D$6+BV44*Forudsætninger!$E$6+CB44*Forudsætninger!$F$6+CH44*Forudsætninger!$G$6+CN44*Forudsætninger!$H$6+CT44*Forudsætninger!$I$6+CZ44*Forudsætninger!$J$6+DF44*Forudsætninger!$K$6+DL44*Forudsætninger!$L$6+DR44*Forudsætninger!$M$6)/SUM(Forudsætninger!$B$6:$M$6),"")</f>
        <v/>
      </c>
      <c r="V44" s="7" t="str">
        <f>IF(AND(L44="OK",K44="OK"),(P44*3+Q44*2+R44-S44-T44*2-U44*3)*J44*SUM(Forudsætninger!$B$6:$M$6),"")</f>
        <v/>
      </c>
      <c r="W44" s="49" t="str">
        <f t="shared" si="5"/>
        <v/>
      </c>
      <c r="X44" s="49" t="str">
        <f t="shared" si="6"/>
        <v/>
      </c>
      <c r="Y44" s="49" t="str">
        <f t="shared" si="7"/>
        <v/>
      </c>
      <c r="Z44" s="49" t="str">
        <f t="shared" si="8"/>
        <v/>
      </c>
      <c r="AA44" s="49" t="str">
        <f t="shared" si="9"/>
        <v/>
      </c>
      <c r="AB44" s="49" t="str">
        <f t="shared" si="10"/>
        <v/>
      </c>
      <c r="AC44" s="49" t="str">
        <f t="shared" si="11"/>
        <v/>
      </c>
      <c r="AD44" s="49" t="str">
        <f t="shared" si="12"/>
        <v/>
      </c>
      <c r="AE44" s="49" t="str">
        <f t="shared" si="13"/>
        <v/>
      </c>
      <c r="AF44" s="49" t="str">
        <f t="shared" si="14"/>
        <v/>
      </c>
      <c r="AG44" s="49" t="str">
        <f t="shared" si="15"/>
        <v/>
      </c>
      <c r="AH44" s="49" t="str">
        <f t="shared" si="16"/>
        <v/>
      </c>
      <c r="AK44" s="18">
        <f t="shared" si="17"/>
        <v>0</v>
      </c>
      <c r="AL44" s="18">
        <f t="shared" si="18"/>
        <v>0</v>
      </c>
      <c r="AM44" s="18" t="str">
        <f>IF($K44="OK",$AK44+$AL44-0.1909*$G44+0.1226*$H44-7.6592*($I44*Forudsætninger!B40)/3600,"")</f>
        <v/>
      </c>
      <c r="AN44" s="18" t="str">
        <f>IF($K44="OK",$AK44+$AL44-0.1909*$G44+0.1226*$H44-7.6592*($I44*Forudsætninger!C40)/3600,"")</f>
        <v/>
      </c>
      <c r="AO44" s="18" t="str">
        <f>IF($K44="OK",$AK44+$AL44-0.1909*$G44+0.1226*$H44-7.6592*($I44*Forudsætninger!D40)/3600,"")</f>
        <v/>
      </c>
      <c r="AP44" s="18" t="str">
        <f>IF($K44="OK",$AK44+$AL44-0.1909*$G44+0.1226*$H44-7.6592*($I44*Forudsætninger!E40)/3600,"")</f>
        <v/>
      </c>
      <c r="AQ44" s="18" t="str">
        <f>IF($K44="OK",$AK44+$AL44-0.1909*$G44+0.1226*$H44-7.6592*($I44*Forudsætninger!F40)/3600,"")</f>
        <v/>
      </c>
      <c r="AR44" s="18" t="str">
        <f>IF($K44="OK",$AK44+$AL44-0.1909*$G44+0.1226*$H44-7.6592*($I44*Forudsætninger!G40)/3600,"")</f>
        <v/>
      </c>
      <c r="AS44" s="18" t="str">
        <f>IF($K44="OK",$AK44+$AL44-0.1909*$G44+0.1226*$H44-7.6592*($I44*Forudsætninger!H40)/3600,"")</f>
        <v/>
      </c>
      <c r="AT44" s="18" t="str">
        <f>IF($K44="OK",$AK44+$AL44-0.1909*$G44+0.1226*$H44-7.6592*($I44*Forudsætninger!I40)/3600,"")</f>
        <v/>
      </c>
      <c r="AU44" s="18" t="str">
        <f>IF($K44="OK",$AK44+$AL44-0.1909*$G44+0.1226*$H44-7.6592*($I44*Forudsætninger!J40)/3600,"")</f>
        <v/>
      </c>
      <c r="AV44" s="18" t="str">
        <f>IF($K44="OK",$AK44+$AL44-0.1909*$G44+0.1226*$H44-7.6592*($I44*Forudsætninger!K40)/3600,"")</f>
        <v/>
      </c>
      <c r="AW44" s="18" t="str">
        <f>IF($K44="OK",$AK44+$AL44-0.1909*$G44+0.1226*$H44-7.6592*($I44*Forudsætninger!L40)/3600,"")</f>
        <v/>
      </c>
      <c r="AX44" s="18" t="str">
        <f>IF($K44="OK",$AK44+$AL44-0.1909*$G44+0.1226*$H44-7.6592*($I44*Forudsætninger!M40)/3600,"")</f>
        <v/>
      </c>
      <c r="AY44" s="6" t="str">
        <f t="shared" si="19"/>
        <v/>
      </c>
      <c r="AZ44" s="6" t="str">
        <f t="shared" si="20"/>
        <v/>
      </c>
      <c r="BA44" s="6" t="str">
        <f t="shared" si="21"/>
        <v/>
      </c>
      <c r="BB44" s="6" t="str">
        <f t="shared" si="22"/>
        <v/>
      </c>
      <c r="BC44" s="6" t="str">
        <f t="shared" si="23"/>
        <v/>
      </c>
      <c r="BD44" s="6" t="str">
        <f t="shared" si="24"/>
        <v/>
      </c>
      <c r="BE44" s="6" t="str">
        <f t="shared" si="25"/>
        <v/>
      </c>
      <c r="BF44" s="6" t="str">
        <f t="shared" si="26"/>
        <v/>
      </c>
      <c r="BG44" s="6" t="str">
        <f t="shared" si="27"/>
        <v/>
      </c>
      <c r="BH44" s="6" t="str">
        <f t="shared" si="28"/>
        <v/>
      </c>
      <c r="BI44" s="6" t="str">
        <f t="shared" si="29"/>
        <v/>
      </c>
      <c r="BJ44" s="6" t="str">
        <f t="shared" si="30"/>
        <v/>
      </c>
      <c r="BK44" s="6" t="str">
        <f t="shared" si="31"/>
        <v/>
      </c>
      <c r="BL44" s="6" t="str">
        <f t="shared" si="32"/>
        <v/>
      </c>
      <c r="BM44" s="6" t="str">
        <f t="shared" si="33"/>
        <v/>
      </c>
      <c r="BN44" s="6" t="str">
        <f t="shared" si="34"/>
        <v/>
      </c>
      <c r="BO44" s="6" t="str">
        <f t="shared" si="35"/>
        <v/>
      </c>
      <c r="BP44" s="6" t="str">
        <f t="shared" si="36"/>
        <v/>
      </c>
      <c r="BQ44" s="6" t="str">
        <f t="shared" si="37"/>
        <v/>
      </c>
      <c r="BR44" s="6" t="str">
        <f t="shared" si="38"/>
        <v/>
      </c>
      <c r="BS44" s="6" t="str">
        <f t="shared" si="39"/>
        <v/>
      </c>
      <c r="BT44" s="6" t="str">
        <f t="shared" si="40"/>
        <v/>
      </c>
      <c r="BU44" s="6" t="str">
        <f t="shared" si="41"/>
        <v/>
      </c>
      <c r="BV44" s="6" t="str">
        <f t="shared" si="42"/>
        <v/>
      </c>
      <c r="BW44" s="6" t="str">
        <f t="shared" si="43"/>
        <v/>
      </c>
      <c r="BX44" s="6" t="str">
        <f t="shared" si="44"/>
        <v/>
      </c>
      <c r="BY44" s="6" t="str">
        <f t="shared" si="45"/>
        <v/>
      </c>
      <c r="BZ44" s="6" t="str">
        <f t="shared" si="46"/>
        <v/>
      </c>
      <c r="CA44" s="6" t="str">
        <f t="shared" si="47"/>
        <v/>
      </c>
      <c r="CB44" s="6" t="str">
        <f t="shared" si="48"/>
        <v/>
      </c>
      <c r="CC44" s="6" t="str">
        <f t="shared" si="49"/>
        <v/>
      </c>
      <c r="CD44" s="6" t="str">
        <f t="shared" si="50"/>
        <v/>
      </c>
      <c r="CE44" s="6" t="str">
        <f t="shared" si="51"/>
        <v/>
      </c>
      <c r="CF44" s="6" t="str">
        <f t="shared" si="52"/>
        <v/>
      </c>
      <c r="CG44" s="6" t="str">
        <f t="shared" si="53"/>
        <v/>
      </c>
      <c r="CH44" s="6" t="str">
        <f t="shared" si="54"/>
        <v/>
      </c>
      <c r="CI44" s="6" t="str">
        <f t="shared" si="55"/>
        <v/>
      </c>
      <c r="CJ44" s="6" t="str">
        <f t="shared" si="56"/>
        <v/>
      </c>
      <c r="CK44" s="6" t="str">
        <f t="shared" si="57"/>
        <v/>
      </c>
      <c r="CL44" s="6" t="str">
        <f t="shared" si="58"/>
        <v/>
      </c>
      <c r="CM44" s="6" t="str">
        <f t="shared" si="59"/>
        <v/>
      </c>
      <c r="CN44" s="6" t="str">
        <f t="shared" si="60"/>
        <v/>
      </c>
      <c r="CO44" s="6" t="str">
        <f t="shared" si="61"/>
        <v/>
      </c>
      <c r="CP44" s="6" t="str">
        <f t="shared" si="62"/>
        <v/>
      </c>
      <c r="CQ44" s="6" t="str">
        <f t="shared" si="63"/>
        <v/>
      </c>
      <c r="CR44" s="6" t="str">
        <f t="shared" si="64"/>
        <v/>
      </c>
      <c r="CS44" s="6" t="str">
        <f t="shared" si="65"/>
        <v/>
      </c>
      <c r="CT44" s="6" t="str">
        <f t="shared" si="66"/>
        <v/>
      </c>
      <c r="CU44" s="6" t="str">
        <f t="shared" si="67"/>
        <v/>
      </c>
      <c r="CV44" s="6" t="str">
        <f t="shared" si="68"/>
        <v/>
      </c>
      <c r="CW44" s="6" t="str">
        <f t="shared" si="69"/>
        <v/>
      </c>
      <c r="CX44" s="6" t="str">
        <f t="shared" si="70"/>
        <v/>
      </c>
      <c r="CY44" s="6" t="str">
        <f t="shared" si="71"/>
        <v/>
      </c>
      <c r="CZ44" s="6" t="str">
        <f t="shared" si="72"/>
        <v/>
      </c>
      <c r="DA44" s="6" t="str">
        <f t="shared" si="73"/>
        <v/>
      </c>
      <c r="DB44" s="6" t="str">
        <f t="shared" si="74"/>
        <v/>
      </c>
      <c r="DC44" s="6" t="str">
        <f t="shared" si="75"/>
        <v/>
      </c>
      <c r="DD44" s="6" t="str">
        <f t="shared" si="76"/>
        <v/>
      </c>
      <c r="DE44" s="6" t="str">
        <f t="shared" si="77"/>
        <v/>
      </c>
      <c r="DF44" s="6" t="str">
        <f t="shared" si="78"/>
        <v/>
      </c>
      <c r="DG44" s="6" t="str">
        <f t="shared" si="79"/>
        <v/>
      </c>
      <c r="DH44" s="6" t="str">
        <f t="shared" si="80"/>
        <v/>
      </c>
      <c r="DI44" s="6" t="str">
        <f t="shared" si="81"/>
        <v/>
      </c>
      <c r="DJ44" s="6" t="str">
        <f t="shared" si="82"/>
        <v/>
      </c>
      <c r="DK44" s="6" t="str">
        <f t="shared" si="83"/>
        <v/>
      </c>
      <c r="DL44" s="6" t="str">
        <f t="shared" si="84"/>
        <v/>
      </c>
      <c r="DM44" s="6" t="str">
        <f t="shared" si="85"/>
        <v/>
      </c>
      <c r="DN44" s="6" t="str">
        <f t="shared" si="86"/>
        <v/>
      </c>
      <c r="DO44" s="6" t="str">
        <f t="shared" si="87"/>
        <v/>
      </c>
      <c r="DP44" s="6" t="str">
        <f t="shared" si="88"/>
        <v/>
      </c>
      <c r="DQ44" s="6" t="str">
        <f t="shared" si="89"/>
        <v/>
      </c>
      <c r="DR44" s="6" t="str">
        <f t="shared" si="90"/>
        <v/>
      </c>
    </row>
    <row r="45" spans="1:122" x14ac:dyDescent="0.25">
      <c r="A45" s="9">
        <v>37</v>
      </c>
      <c r="B45" s="1"/>
      <c r="C45" s="1"/>
      <c r="D45" s="1"/>
      <c r="E45" s="1"/>
      <c r="F45" s="1"/>
      <c r="G45" s="1"/>
      <c r="H45" s="1"/>
      <c r="I45" s="1"/>
      <c r="J45" s="1"/>
      <c r="K45" s="2" t="str">
        <f t="shared" si="0"/>
        <v/>
      </c>
      <c r="L45" s="3" t="str">
        <f t="shared" si="1"/>
        <v/>
      </c>
      <c r="M45" s="4" t="str">
        <f t="shared" si="2"/>
        <v/>
      </c>
      <c r="N45" s="4" t="str">
        <f t="shared" si="3"/>
        <v/>
      </c>
      <c r="O45" s="5" t="str">
        <f t="shared" si="4"/>
        <v/>
      </c>
      <c r="P45" s="6" t="str">
        <f>IF(K45="OK",(AY45*Forudsætninger!$B$6+BE45*Forudsætninger!$C$6+BK45*Forudsætninger!$D$6+BQ45*Forudsætninger!$E$6+BW45*Forudsætninger!$F$6+CC45*Forudsætninger!$G$6+CI45*Forudsætninger!$H$6+CO45*Forudsætninger!$I$6+CU45*Forudsætninger!$J$6+DA45*Forudsætninger!$K$6+DG45*Forudsætninger!$L$6+DM45*Forudsætninger!$M$6)/SUM(Forudsætninger!$B$6:$M$6),"")</f>
        <v/>
      </c>
      <c r="Q45" s="6" t="str">
        <f>IF(K45="OK",(AZ45*Forudsætninger!$B$6+BF45*Forudsætninger!$C$6+BL45*Forudsætninger!$D$6+BR45*Forudsætninger!$E$6+BX45*Forudsætninger!$F$6+CD45*Forudsætninger!$G$6+CJ45*Forudsætninger!$H$6+CP45*Forudsætninger!$I$6+CV45*Forudsætninger!$J$6+DB45*Forudsætninger!$K$6+DH45*Forudsætninger!$L$6+DN45*Forudsætninger!$M$6)/SUM(Forudsætninger!$B$6:$M$6),"")</f>
        <v/>
      </c>
      <c r="R45" s="6" t="str">
        <f>IF(K45="OK",(BA45*Forudsætninger!$B$6+BG45*Forudsætninger!$C$6+BM45*Forudsætninger!$D$6+BS45*Forudsætninger!$E$6+BY45*Forudsætninger!$F$6+CE45*Forudsætninger!$G$6+CK45*Forudsætninger!$H$6+CQ45*Forudsætninger!$I$6+CW45*Forudsætninger!$J$6+DC45*Forudsætninger!$K$6+DI45*Forudsætninger!$L$6+DO45*Forudsætninger!$M$6)/SUM(Forudsætninger!$B$6:$M$6),"")</f>
        <v/>
      </c>
      <c r="S45" s="6" t="str">
        <f>IF(K45="OK",(BB45*Forudsætninger!$B$6+BH45*Forudsætninger!$C$6+BN45*Forudsætninger!$D$6+BT45*Forudsætninger!$E$6+BZ45*Forudsætninger!$F$6+CF45*Forudsætninger!$G$6+CL45*Forudsætninger!$H$6+CR45*Forudsætninger!$I$6+CX45*Forudsætninger!$J$6+DD45*Forudsætninger!$K$6+DJ45*Forudsætninger!$L$6+DP45*Forudsætninger!$M$6)/SUM(Forudsætninger!$B$6:$M$6),"")</f>
        <v/>
      </c>
      <c r="T45" s="6" t="str">
        <f>IF(K45="OK",(BC45*Forudsætninger!$B$6+BI45*Forudsætninger!$C$6+BO45*Forudsætninger!$D$6+BU45*Forudsætninger!$E$6+CA45*Forudsætninger!$F$6+CG45*Forudsætninger!$G$6+CM45*Forudsætninger!$H$6+CS45*Forudsætninger!$I$6+CY45*Forudsætninger!$J$6+DE45*Forudsætninger!$K$6+DK45*Forudsætninger!$L$6+DQ45*Forudsætninger!$M$6)/SUM(Forudsætninger!$B$6:$M$6),"")</f>
        <v/>
      </c>
      <c r="U45" s="6" t="str">
        <f>IF(K45="OK",(BD45*Forudsætninger!$B$6+BJ45*Forudsætninger!$C$6+BP45*Forudsætninger!$D$6+BV45*Forudsætninger!$E$6+CB45*Forudsætninger!$F$6+CH45*Forudsætninger!$G$6+CN45*Forudsætninger!$H$6+CT45*Forudsætninger!$I$6+CZ45*Forudsætninger!$J$6+DF45*Forudsætninger!$K$6+DL45*Forudsætninger!$L$6+DR45*Forudsætninger!$M$6)/SUM(Forudsætninger!$B$6:$M$6),"")</f>
        <v/>
      </c>
      <c r="V45" s="7" t="str">
        <f>IF(AND(L45="OK",K45="OK"),(P45*3+Q45*2+R45-S45-T45*2-U45*3)*J45*SUM(Forudsætninger!$B$6:$M$6),"")</f>
        <v/>
      </c>
      <c r="W45" s="49" t="str">
        <f t="shared" si="5"/>
        <v/>
      </c>
      <c r="X45" s="49" t="str">
        <f t="shared" si="6"/>
        <v/>
      </c>
      <c r="Y45" s="49" t="str">
        <f t="shared" si="7"/>
        <v/>
      </c>
      <c r="Z45" s="49" t="str">
        <f t="shared" si="8"/>
        <v/>
      </c>
      <c r="AA45" s="49" t="str">
        <f t="shared" si="9"/>
        <v/>
      </c>
      <c r="AB45" s="49" t="str">
        <f t="shared" si="10"/>
        <v/>
      </c>
      <c r="AC45" s="49" t="str">
        <f t="shared" si="11"/>
        <v/>
      </c>
      <c r="AD45" s="49" t="str">
        <f t="shared" si="12"/>
        <v/>
      </c>
      <c r="AE45" s="49" t="str">
        <f t="shared" si="13"/>
        <v/>
      </c>
      <c r="AF45" s="49" t="str">
        <f t="shared" si="14"/>
        <v/>
      </c>
      <c r="AG45" s="49" t="str">
        <f t="shared" si="15"/>
        <v/>
      </c>
      <c r="AH45" s="49" t="str">
        <f t="shared" si="16"/>
        <v/>
      </c>
      <c r="AK45" s="18">
        <f t="shared" si="17"/>
        <v>0</v>
      </c>
      <c r="AL45" s="18">
        <f t="shared" si="18"/>
        <v>0</v>
      </c>
      <c r="AM45" s="18" t="str">
        <f>IF($K45="OK",$AK45+$AL45-0.1909*$G45+0.1226*$H45-7.6592*($I45*Forudsætninger!B41)/3600,"")</f>
        <v/>
      </c>
      <c r="AN45" s="18" t="str">
        <f>IF($K45="OK",$AK45+$AL45-0.1909*$G45+0.1226*$H45-7.6592*($I45*Forudsætninger!C41)/3600,"")</f>
        <v/>
      </c>
      <c r="AO45" s="18" t="str">
        <f>IF($K45="OK",$AK45+$AL45-0.1909*$G45+0.1226*$H45-7.6592*($I45*Forudsætninger!D41)/3600,"")</f>
        <v/>
      </c>
      <c r="AP45" s="18" t="str">
        <f>IF($K45="OK",$AK45+$AL45-0.1909*$G45+0.1226*$H45-7.6592*($I45*Forudsætninger!E41)/3600,"")</f>
        <v/>
      </c>
      <c r="AQ45" s="18" t="str">
        <f>IF($K45="OK",$AK45+$AL45-0.1909*$G45+0.1226*$H45-7.6592*($I45*Forudsætninger!F41)/3600,"")</f>
        <v/>
      </c>
      <c r="AR45" s="18" t="str">
        <f>IF($K45="OK",$AK45+$AL45-0.1909*$G45+0.1226*$H45-7.6592*($I45*Forudsætninger!G41)/3600,"")</f>
        <v/>
      </c>
      <c r="AS45" s="18" t="str">
        <f>IF($K45="OK",$AK45+$AL45-0.1909*$G45+0.1226*$H45-7.6592*($I45*Forudsætninger!H41)/3600,"")</f>
        <v/>
      </c>
      <c r="AT45" s="18" t="str">
        <f>IF($K45="OK",$AK45+$AL45-0.1909*$G45+0.1226*$H45-7.6592*($I45*Forudsætninger!I41)/3600,"")</f>
        <v/>
      </c>
      <c r="AU45" s="18" t="str">
        <f>IF($K45="OK",$AK45+$AL45-0.1909*$G45+0.1226*$H45-7.6592*($I45*Forudsætninger!J41)/3600,"")</f>
        <v/>
      </c>
      <c r="AV45" s="18" t="str">
        <f>IF($K45="OK",$AK45+$AL45-0.1909*$G45+0.1226*$H45-7.6592*($I45*Forudsætninger!K41)/3600,"")</f>
        <v/>
      </c>
      <c r="AW45" s="18" t="str">
        <f>IF($K45="OK",$AK45+$AL45-0.1909*$G45+0.1226*$H45-7.6592*($I45*Forudsætninger!L41)/3600,"")</f>
        <v/>
      </c>
      <c r="AX45" s="18" t="str">
        <f>IF($K45="OK",$AK45+$AL45-0.1909*$G45+0.1226*$H45-7.6592*($I45*Forudsætninger!M41)/3600,"")</f>
        <v/>
      </c>
      <c r="AY45" s="6" t="str">
        <f t="shared" si="19"/>
        <v/>
      </c>
      <c r="AZ45" s="6" t="str">
        <f t="shared" si="20"/>
        <v/>
      </c>
      <c r="BA45" s="6" t="str">
        <f t="shared" si="21"/>
        <v/>
      </c>
      <c r="BB45" s="6" t="str">
        <f t="shared" si="22"/>
        <v/>
      </c>
      <c r="BC45" s="6" t="str">
        <f t="shared" si="23"/>
        <v/>
      </c>
      <c r="BD45" s="6" t="str">
        <f t="shared" si="24"/>
        <v/>
      </c>
      <c r="BE45" s="6" t="str">
        <f t="shared" si="25"/>
        <v/>
      </c>
      <c r="BF45" s="6" t="str">
        <f t="shared" si="26"/>
        <v/>
      </c>
      <c r="BG45" s="6" t="str">
        <f t="shared" si="27"/>
        <v/>
      </c>
      <c r="BH45" s="6" t="str">
        <f t="shared" si="28"/>
        <v/>
      </c>
      <c r="BI45" s="6" t="str">
        <f t="shared" si="29"/>
        <v/>
      </c>
      <c r="BJ45" s="6" t="str">
        <f t="shared" si="30"/>
        <v/>
      </c>
      <c r="BK45" s="6" t="str">
        <f t="shared" si="31"/>
        <v/>
      </c>
      <c r="BL45" s="6" t="str">
        <f t="shared" si="32"/>
        <v/>
      </c>
      <c r="BM45" s="6" t="str">
        <f t="shared" si="33"/>
        <v/>
      </c>
      <c r="BN45" s="6" t="str">
        <f t="shared" si="34"/>
        <v/>
      </c>
      <c r="BO45" s="6" t="str">
        <f t="shared" si="35"/>
        <v/>
      </c>
      <c r="BP45" s="6" t="str">
        <f t="shared" si="36"/>
        <v/>
      </c>
      <c r="BQ45" s="6" t="str">
        <f t="shared" si="37"/>
        <v/>
      </c>
      <c r="BR45" s="6" t="str">
        <f t="shared" si="38"/>
        <v/>
      </c>
      <c r="BS45" s="6" t="str">
        <f t="shared" si="39"/>
        <v/>
      </c>
      <c r="BT45" s="6" t="str">
        <f t="shared" si="40"/>
        <v/>
      </c>
      <c r="BU45" s="6" t="str">
        <f t="shared" si="41"/>
        <v/>
      </c>
      <c r="BV45" s="6" t="str">
        <f t="shared" si="42"/>
        <v/>
      </c>
      <c r="BW45" s="6" t="str">
        <f t="shared" si="43"/>
        <v/>
      </c>
      <c r="BX45" s="6" t="str">
        <f t="shared" si="44"/>
        <v/>
      </c>
      <c r="BY45" s="6" t="str">
        <f t="shared" si="45"/>
        <v/>
      </c>
      <c r="BZ45" s="6" t="str">
        <f t="shared" si="46"/>
        <v/>
      </c>
      <c r="CA45" s="6" t="str">
        <f t="shared" si="47"/>
        <v/>
      </c>
      <c r="CB45" s="6" t="str">
        <f t="shared" si="48"/>
        <v/>
      </c>
      <c r="CC45" s="6" t="str">
        <f t="shared" si="49"/>
        <v/>
      </c>
      <c r="CD45" s="6" t="str">
        <f t="shared" si="50"/>
        <v/>
      </c>
      <c r="CE45" s="6" t="str">
        <f t="shared" si="51"/>
        <v/>
      </c>
      <c r="CF45" s="6" t="str">
        <f t="shared" si="52"/>
        <v/>
      </c>
      <c r="CG45" s="6" t="str">
        <f t="shared" si="53"/>
        <v/>
      </c>
      <c r="CH45" s="6" t="str">
        <f t="shared" si="54"/>
        <v/>
      </c>
      <c r="CI45" s="6" t="str">
        <f t="shared" si="55"/>
        <v/>
      </c>
      <c r="CJ45" s="6" t="str">
        <f t="shared" si="56"/>
        <v/>
      </c>
      <c r="CK45" s="6" t="str">
        <f t="shared" si="57"/>
        <v/>
      </c>
      <c r="CL45" s="6" t="str">
        <f t="shared" si="58"/>
        <v/>
      </c>
      <c r="CM45" s="6" t="str">
        <f t="shared" si="59"/>
        <v/>
      </c>
      <c r="CN45" s="6" t="str">
        <f t="shared" si="60"/>
        <v/>
      </c>
      <c r="CO45" s="6" t="str">
        <f t="shared" si="61"/>
        <v/>
      </c>
      <c r="CP45" s="6" t="str">
        <f t="shared" si="62"/>
        <v/>
      </c>
      <c r="CQ45" s="6" t="str">
        <f t="shared" si="63"/>
        <v/>
      </c>
      <c r="CR45" s="6" t="str">
        <f t="shared" si="64"/>
        <v/>
      </c>
      <c r="CS45" s="6" t="str">
        <f t="shared" si="65"/>
        <v/>
      </c>
      <c r="CT45" s="6" t="str">
        <f t="shared" si="66"/>
        <v/>
      </c>
      <c r="CU45" s="6" t="str">
        <f t="shared" si="67"/>
        <v/>
      </c>
      <c r="CV45" s="6" t="str">
        <f t="shared" si="68"/>
        <v/>
      </c>
      <c r="CW45" s="6" t="str">
        <f t="shared" si="69"/>
        <v/>
      </c>
      <c r="CX45" s="6" t="str">
        <f t="shared" si="70"/>
        <v/>
      </c>
      <c r="CY45" s="6" t="str">
        <f t="shared" si="71"/>
        <v/>
      </c>
      <c r="CZ45" s="6" t="str">
        <f t="shared" si="72"/>
        <v/>
      </c>
      <c r="DA45" s="6" t="str">
        <f t="shared" si="73"/>
        <v/>
      </c>
      <c r="DB45" s="6" t="str">
        <f t="shared" si="74"/>
        <v/>
      </c>
      <c r="DC45" s="6" t="str">
        <f t="shared" si="75"/>
        <v/>
      </c>
      <c r="DD45" s="6" t="str">
        <f t="shared" si="76"/>
        <v/>
      </c>
      <c r="DE45" s="6" t="str">
        <f t="shared" si="77"/>
        <v/>
      </c>
      <c r="DF45" s="6" t="str">
        <f t="shared" si="78"/>
        <v/>
      </c>
      <c r="DG45" s="6" t="str">
        <f t="shared" si="79"/>
        <v/>
      </c>
      <c r="DH45" s="6" t="str">
        <f t="shared" si="80"/>
        <v/>
      </c>
      <c r="DI45" s="6" t="str">
        <f t="shared" si="81"/>
        <v/>
      </c>
      <c r="DJ45" s="6" t="str">
        <f t="shared" si="82"/>
        <v/>
      </c>
      <c r="DK45" s="6" t="str">
        <f t="shared" si="83"/>
        <v/>
      </c>
      <c r="DL45" s="6" t="str">
        <f t="shared" si="84"/>
        <v/>
      </c>
      <c r="DM45" s="6" t="str">
        <f t="shared" si="85"/>
        <v/>
      </c>
      <c r="DN45" s="6" t="str">
        <f t="shared" si="86"/>
        <v/>
      </c>
      <c r="DO45" s="6" t="str">
        <f t="shared" si="87"/>
        <v/>
      </c>
      <c r="DP45" s="6" t="str">
        <f t="shared" si="88"/>
        <v/>
      </c>
      <c r="DQ45" s="6" t="str">
        <f t="shared" si="89"/>
        <v/>
      </c>
      <c r="DR45" s="6" t="str">
        <f t="shared" si="90"/>
        <v/>
      </c>
    </row>
    <row r="46" spans="1:122" x14ac:dyDescent="0.25">
      <c r="A46" s="9">
        <v>38</v>
      </c>
      <c r="B46" s="1"/>
      <c r="C46" s="1"/>
      <c r="D46" s="1"/>
      <c r="E46" s="1"/>
      <c r="F46" s="1"/>
      <c r="G46" s="1"/>
      <c r="H46" s="1"/>
      <c r="I46" s="1"/>
      <c r="J46" s="1"/>
      <c r="K46" s="2" t="str">
        <f t="shared" si="0"/>
        <v/>
      </c>
      <c r="L46" s="3" t="str">
        <f t="shared" si="1"/>
        <v/>
      </c>
      <c r="M46" s="4" t="str">
        <f t="shared" si="2"/>
        <v/>
      </c>
      <c r="N46" s="4" t="str">
        <f t="shared" si="3"/>
        <v/>
      </c>
      <c r="O46" s="5" t="str">
        <f t="shared" si="4"/>
        <v/>
      </c>
      <c r="P46" s="6" t="str">
        <f>IF(K46="OK",(AY46*Forudsætninger!$B$6+BE46*Forudsætninger!$C$6+BK46*Forudsætninger!$D$6+BQ46*Forudsætninger!$E$6+BW46*Forudsætninger!$F$6+CC46*Forudsætninger!$G$6+CI46*Forudsætninger!$H$6+CO46*Forudsætninger!$I$6+CU46*Forudsætninger!$J$6+DA46*Forudsætninger!$K$6+DG46*Forudsætninger!$L$6+DM46*Forudsætninger!$M$6)/SUM(Forudsætninger!$B$6:$M$6),"")</f>
        <v/>
      </c>
      <c r="Q46" s="6" t="str">
        <f>IF(K46="OK",(AZ46*Forudsætninger!$B$6+BF46*Forudsætninger!$C$6+BL46*Forudsætninger!$D$6+BR46*Forudsætninger!$E$6+BX46*Forudsætninger!$F$6+CD46*Forudsætninger!$G$6+CJ46*Forudsætninger!$H$6+CP46*Forudsætninger!$I$6+CV46*Forudsætninger!$J$6+DB46*Forudsætninger!$K$6+DH46*Forudsætninger!$L$6+DN46*Forudsætninger!$M$6)/SUM(Forudsætninger!$B$6:$M$6),"")</f>
        <v/>
      </c>
      <c r="R46" s="6" t="str">
        <f>IF(K46="OK",(BA46*Forudsætninger!$B$6+BG46*Forudsætninger!$C$6+BM46*Forudsætninger!$D$6+BS46*Forudsætninger!$E$6+BY46*Forudsætninger!$F$6+CE46*Forudsætninger!$G$6+CK46*Forudsætninger!$H$6+CQ46*Forudsætninger!$I$6+CW46*Forudsætninger!$J$6+DC46*Forudsætninger!$K$6+DI46*Forudsætninger!$L$6+DO46*Forudsætninger!$M$6)/SUM(Forudsætninger!$B$6:$M$6),"")</f>
        <v/>
      </c>
      <c r="S46" s="6" t="str">
        <f>IF(K46="OK",(BB46*Forudsætninger!$B$6+BH46*Forudsætninger!$C$6+BN46*Forudsætninger!$D$6+BT46*Forudsætninger!$E$6+BZ46*Forudsætninger!$F$6+CF46*Forudsætninger!$G$6+CL46*Forudsætninger!$H$6+CR46*Forudsætninger!$I$6+CX46*Forudsætninger!$J$6+DD46*Forudsætninger!$K$6+DJ46*Forudsætninger!$L$6+DP46*Forudsætninger!$M$6)/SUM(Forudsætninger!$B$6:$M$6),"")</f>
        <v/>
      </c>
      <c r="T46" s="6" t="str">
        <f>IF(K46="OK",(BC46*Forudsætninger!$B$6+BI46*Forudsætninger!$C$6+BO46*Forudsætninger!$D$6+BU46*Forudsætninger!$E$6+CA46*Forudsætninger!$F$6+CG46*Forudsætninger!$G$6+CM46*Forudsætninger!$H$6+CS46*Forudsætninger!$I$6+CY46*Forudsætninger!$J$6+DE46*Forudsætninger!$K$6+DK46*Forudsætninger!$L$6+DQ46*Forudsætninger!$M$6)/SUM(Forudsætninger!$B$6:$M$6),"")</f>
        <v/>
      </c>
      <c r="U46" s="6" t="str">
        <f>IF(K46="OK",(BD46*Forudsætninger!$B$6+BJ46*Forudsætninger!$C$6+BP46*Forudsætninger!$D$6+BV46*Forudsætninger!$E$6+CB46*Forudsætninger!$F$6+CH46*Forudsætninger!$G$6+CN46*Forudsætninger!$H$6+CT46*Forudsætninger!$I$6+CZ46*Forudsætninger!$J$6+DF46*Forudsætninger!$K$6+DL46*Forudsætninger!$L$6+DR46*Forudsætninger!$M$6)/SUM(Forudsætninger!$B$6:$M$6),"")</f>
        <v/>
      </c>
      <c r="V46" s="7" t="str">
        <f>IF(AND(L46="OK",K46="OK"),(P46*3+Q46*2+R46-S46-T46*2-U46*3)*J46*SUM(Forudsætninger!$B$6:$M$6),"")</f>
        <v/>
      </c>
      <c r="W46" s="49" t="str">
        <f t="shared" si="5"/>
        <v/>
      </c>
      <c r="X46" s="49" t="str">
        <f t="shared" si="6"/>
        <v/>
      </c>
      <c r="Y46" s="49" t="str">
        <f t="shared" si="7"/>
        <v/>
      </c>
      <c r="Z46" s="49" t="str">
        <f t="shared" si="8"/>
        <v/>
      </c>
      <c r="AA46" s="49" t="str">
        <f t="shared" si="9"/>
        <v/>
      </c>
      <c r="AB46" s="49" t="str">
        <f t="shared" si="10"/>
        <v/>
      </c>
      <c r="AC46" s="49" t="str">
        <f t="shared" si="11"/>
        <v/>
      </c>
      <c r="AD46" s="49" t="str">
        <f t="shared" si="12"/>
        <v/>
      </c>
      <c r="AE46" s="49" t="str">
        <f t="shared" si="13"/>
        <v/>
      </c>
      <c r="AF46" s="49" t="str">
        <f t="shared" si="14"/>
        <v/>
      </c>
      <c r="AG46" s="49" t="str">
        <f t="shared" si="15"/>
        <v/>
      </c>
      <c r="AH46" s="49" t="str">
        <f t="shared" si="16"/>
        <v/>
      </c>
      <c r="AK46" s="18">
        <f t="shared" si="17"/>
        <v>0</v>
      </c>
      <c r="AL46" s="18">
        <f t="shared" si="18"/>
        <v>0</v>
      </c>
      <c r="AM46" s="18" t="str">
        <f>IF($K46="OK",$AK46+$AL46-0.1909*$G46+0.1226*$H46-7.6592*($I46*Forudsætninger!B42)/3600,"")</f>
        <v/>
      </c>
      <c r="AN46" s="18" t="str">
        <f>IF($K46="OK",$AK46+$AL46-0.1909*$G46+0.1226*$H46-7.6592*($I46*Forudsætninger!C42)/3600,"")</f>
        <v/>
      </c>
      <c r="AO46" s="18" t="str">
        <f>IF($K46="OK",$AK46+$AL46-0.1909*$G46+0.1226*$H46-7.6592*($I46*Forudsætninger!D42)/3600,"")</f>
        <v/>
      </c>
      <c r="AP46" s="18" t="str">
        <f>IF($K46="OK",$AK46+$AL46-0.1909*$G46+0.1226*$H46-7.6592*($I46*Forudsætninger!E42)/3600,"")</f>
        <v/>
      </c>
      <c r="AQ46" s="18" t="str">
        <f>IF($K46="OK",$AK46+$AL46-0.1909*$G46+0.1226*$H46-7.6592*($I46*Forudsætninger!F42)/3600,"")</f>
        <v/>
      </c>
      <c r="AR46" s="18" t="str">
        <f>IF($K46="OK",$AK46+$AL46-0.1909*$G46+0.1226*$H46-7.6592*($I46*Forudsætninger!G42)/3600,"")</f>
        <v/>
      </c>
      <c r="AS46" s="18" t="str">
        <f>IF($K46="OK",$AK46+$AL46-0.1909*$G46+0.1226*$H46-7.6592*($I46*Forudsætninger!H42)/3600,"")</f>
        <v/>
      </c>
      <c r="AT46" s="18" t="str">
        <f>IF($K46="OK",$AK46+$AL46-0.1909*$G46+0.1226*$H46-7.6592*($I46*Forudsætninger!I42)/3600,"")</f>
        <v/>
      </c>
      <c r="AU46" s="18" t="str">
        <f>IF($K46="OK",$AK46+$AL46-0.1909*$G46+0.1226*$H46-7.6592*($I46*Forudsætninger!J42)/3600,"")</f>
        <v/>
      </c>
      <c r="AV46" s="18" t="str">
        <f>IF($K46="OK",$AK46+$AL46-0.1909*$G46+0.1226*$H46-7.6592*($I46*Forudsætninger!K42)/3600,"")</f>
        <v/>
      </c>
      <c r="AW46" s="18" t="str">
        <f>IF($K46="OK",$AK46+$AL46-0.1909*$G46+0.1226*$H46-7.6592*($I46*Forudsætninger!L42)/3600,"")</f>
        <v/>
      </c>
      <c r="AX46" s="18" t="str">
        <f>IF($K46="OK",$AK46+$AL46-0.1909*$G46+0.1226*$H46-7.6592*($I46*Forudsætninger!M42)/3600,"")</f>
        <v/>
      </c>
      <c r="AY46" s="6" t="str">
        <f t="shared" si="19"/>
        <v/>
      </c>
      <c r="AZ46" s="6" t="str">
        <f t="shared" si="20"/>
        <v/>
      </c>
      <c r="BA46" s="6" t="str">
        <f t="shared" si="21"/>
        <v/>
      </c>
      <c r="BB46" s="6" t="str">
        <f t="shared" si="22"/>
        <v/>
      </c>
      <c r="BC46" s="6" t="str">
        <f t="shared" si="23"/>
        <v/>
      </c>
      <c r="BD46" s="6" t="str">
        <f t="shared" si="24"/>
        <v/>
      </c>
      <c r="BE46" s="6" t="str">
        <f t="shared" si="25"/>
        <v/>
      </c>
      <c r="BF46" s="6" t="str">
        <f t="shared" si="26"/>
        <v/>
      </c>
      <c r="BG46" s="6" t="str">
        <f t="shared" si="27"/>
        <v/>
      </c>
      <c r="BH46" s="6" t="str">
        <f t="shared" si="28"/>
        <v/>
      </c>
      <c r="BI46" s="6" t="str">
        <f t="shared" si="29"/>
        <v/>
      </c>
      <c r="BJ46" s="6" t="str">
        <f t="shared" si="30"/>
        <v/>
      </c>
      <c r="BK46" s="6" t="str">
        <f t="shared" si="31"/>
        <v/>
      </c>
      <c r="BL46" s="6" t="str">
        <f t="shared" si="32"/>
        <v/>
      </c>
      <c r="BM46" s="6" t="str">
        <f t="shared" si="33"/>
        <v/>
      </c>
      <c r="BN46" s="6" t="str">
        <f t="shared" si="34"/>
        <v/>
      </c>
      <c r="BO46" s="6" t="str">
        <f t="shared" si="35"/>
        <v/>
      </c>
      <c r="BP46" s="6" t="str">
        <f t="shared" si="36"/>
        <v/>
      </c>
      <c r="BQ46" s="6" t="str">
        <f t="shared" si="37"/>
        <v/>
      </c>
      <c r="BR46" s="6" t="str">
        <f t="shared" si="38"/>
        <v/>
      </c>
      <c r="BS46" s="6" t="str">
        <f t="shared" si="39"/>
        <v/>
      </c>
      <c r="BT46" s="6" t="str">
        <f t="shared" si="40"/>
        <v/>
      </c>
      <c r="BU46" s="6" t="str">
        <f t="shared" si="41"/>
        <v/>
      </c>
      <c r="BV46" s="6" t="str">
        <f t="shared" si="42"/>
        <v/>
      </c>
      <c r="BW46" s="6" t="str">
        <f t="shared" si="43"/>
        <v/>
      </c>
      <c r="BX46" s="6" t="str">
        <f t="shared" si="44"/>
        <v/>
      </c>
      <c r="BY46" s="6" t="str">
        <f t="shared" si="45"/>
        <v/>
      </c>
      <c r="BZ46" s="6" t="str">
        <f t="shared" si="46"/>
        <v/>
      </c>
      <c r="CA46" s="6" t="str">
        <f t="shared" si="47"/>
        <v/>
      </c>
      <c r="CB46" s="6" t="str">
        <f t="shared" si="48"/>
        <v/>
      </c>
      <c r="CC46" s="6" t="str">
        <f t="shared" si="49"/>
        <v/>
      </c>
      <c r="CD46" s="6" t="str">
        <f t="shared" si="50"/>
        <v/>
      </c>
      <c r="CE46" s="6" t="str">
        <f t="shared" si="51"/>
        <v/>
      </c>
      <c r="CF46" s="6" t="str">
        <f t="shared" si="52"/>
        <v/>
      </c>
      <c r="CG46" s="6" t="str">
        <f t="shared" si="53"/>
        <v/>
      </c>
      <c r="CH46" s="6" t="str">
        <f t="shared" si="54"/>
        <v/>
      </c>
      <c r="CI46" s="6" t="str">
        <f t="shared" si="55"/>
        <v/>
      </c>
      <c r="CJ46" s="6" t="str">
        <f t="shared" si="56"/>
        <v/>
      </c>
      <c r="CK46" s="6" t="str">
        <f t="shared" si="57"/>
        <v/>
      </c>
      <c r="CL46" s="6" t="str">
        <f t="shared" si="58"/>
        <v/>
      </c>
      <c r="CM46" s="6" t="str">
        <f t="shared" si="59"/>
        <v/>
      </c>
      <c r="CN46" s="6" t="str">
        <f t="shared" si="60"/>
        <v/>
      </c>
      <c r="CO46" s="6" t="str">
        <f t="shared" si="61"/>
        <v/>
      </c>
      <c r="CP46" s="6" t="str">
        <f t="shared" si="62"/>
        <v/>
      </c>
      <c r="CQ46" s="6" t="str">
        <f t="shared" si="63"/>
        <v/>
      </c>
      <c r="CR46" s="6" t="str">
        <f t="shared" si="64"/>
        <v/>
      </c>
      <c r="CS46" s="6" t="str">
        <f t="shared" si="65"/>
        <v/>
      </c>
      <c r="CT46" s="6" t="str">
        <f t="shared" si="66"/>
        <v/>
      </c>
      <c r="CU46" s="6" t="str">
        <f t="shared" si="67"/>
        <v/>
      </c>
      <c r="CV46" s="6" t="str">
        <f t="shared" si="68"/>
        <v/>
      </c>
      <c r="CW46" s="6" t="str">
        <f t="shared" si="69"/>
        <v/>
      </c>
      <c r="CX46" s="6" t="str">
        <f t="shared" si="70"/>
        <v/>
      </c>
      <c r="CY46" s="6" t="str">
        <f t="shared" si="71"/>
        <v/>
      </c>
      <c r="CZ46" s="6" t="str">
        <f t="shared" si="72"/>
        <v/>
      </c>
      <c r="DA46" s="6" t="str">
        <f t="shared" si="73"/>
        <v/>
      </c>
      <c r="DB46" s="6" t="str">
        <f t="shared" si="74"/>
        <v/>
      </c>
      <c r="DC46" s="6" t="str">
        <f t="shared" si="75"/>
        <v/>
      </c>
      <c r="DD46" s="6" t="str">
        <f t="shared" si="76"/>
        <v/>
      </c>
      <c r="DE46" s="6" t="str">
        <f t="shared" si="77"/>
        <v/>
      </c>
      <c r="DF46" s="6" t="str">
        <f t="shared" si="78"/>
        <v/>
      </c>
      <c r="DG46" s="6" t="str">
        <f t="shared" si="79"/>
        <v/>
      </c>
      <c r="DH46" s="6" t="str">
        <f t="shared" si="80"/>
        <v/>
      </c>
      <c r="DI46" s="6" t="str">
        <f t="shared" si="81"/>
        <v/>
      </c>
      <c r="DJ46" s="6" t="str">
        <f t="shared" si="82"/>
        <v/>
      </c>
      <c r="DK46" s="6" t="str">
        <f t="shared" si="83"/>
        <v/>
      </c>
      <c r="DL46" s="6" t="str">
        <f t="shared" si="84"/>
        <v/>
      </c>
      <c r="DM46" s="6" t="str">
        <f t="shared" si="85"/>
        <v/>
      </c>
      <c r="DN46" s="6" t="str">
        <f t="shared" si="86"/>
        <v/>
      </c>
      <c r="DO46" s="6" t="str">
        <f t="shared" si="87"/>
        <v/>
      </c>
      <c r="DP46" s="6" t="str">
        <f t="shared" si="88"/>
        <v/>
      </c>
      <c r="DQ46" s="6" t="str">
        <f t="shared" si="89"/>
        <v/>
      </c>
      <c r="DR46" s="6" t="str">
        <f t="shared" si="90"/>
        <v/>
      </c>
    </row>
    <row r="47" spans="1:122" x14ac:dyDescent="0.25">
      <c r="A47" s="9">
        <v>39</v>
      </c>
      <c r="B47" s="1"/>
      <c r="C47" s="1"/>
      <c r="D47" s="1"/>
      <c r="E47" s="1"/>
      <c r="F47" s="1"/>
      <c r="G47" s="1"/>
      <c r="H47" s="1"/>
      <c r="I47" s="1"/>
      <c r="J47" s="1"/>
      <c r="K47" s="2" t="str">
        <f t="shared" si="0"/>
        <v/>
      </c>
      <c r="L47" s="3" t="str">
        <f t="shared" si="1"/>
        <v/>
      </c>
      <c r="M47" s="4" t="str">
        <f t="shared" si="2"/>
        <v/>
      </c>
      <c r="N47" s="4" t="str">
        <f t="shared" si="3"/>
        <v/>
      </c>
      <c r="O47" s="5" t="str">
        <f t="shared" si="4"/>
        <v/>
      </c>
      <c r="P47" s="6" t="str">
        <f>IF(K47="OK",(AY47*Forudsætninger!$B$6+BE47*Forudsætninger!$C$6+BK47*Forudsætninger!$D$6+BQ47*Forudsætninger!$E$6+BW47*Forudsætninger!$F$6+CC47*Forudsætninger!$G$6+CI47*Forudsætninger!$H$6+CO47*Forudsætninger!$I$6+CU47*Forudsætninger!$J$6+DA47*Forudsætninger!$K$6+DG47*Forudsætninger!$L$6+DM47*Forudsætninger!$M$6)/SUM(Forudsætninger!$B$6:$M$6),"")</f>
        <v/>
      </c>
      <c r="Q47" s="6" t="str">
        <f>IF(K47="OK",(AZ47*Forudsætninger!$B$6+BF47*Forudsætninger!$C$6+BL47*Forudsætninger!$D$6+BR47*Forudsætninger!$E$6+BX47*Forudsætninger!$F$6+CD47*Forudsætninger!$G$6+CJ47*Forudsætninger!$H$6+CP47*Forudsætninger!$I$6+CV47*Forudsætninger!$J$6+DB47*Forudsætninger!$K$6+DH47*Forudsætninger!$L$6+DN47*Forudsætninger!$M$6)/SUM(Forudsætninger!$B$6:$M$6),"")</f>
        <v/>
      </c>
      <c r="R47" s="6" t="str">
        <f>IF(K47="OK",(BA47*Forudsætninger!$B$6+BG47*Forudsætninger!$C$6+BM47*Forudsætninger!$D$6+BS47*Forudsætninger!$E$6+BY47*Forudsætninger!$F$6+CE47*Forudsætninger!$G$6+CK47*Forudsætninger!$H$6+CQ47*Forudsætninger!$I$6+CW47*Forudsætninger!$J$6+DC47*Forudsætninger!$K$6+DI47*Forudsætninger!$L$6+DO47*Forudsætninger!$M$6)/SUM(Forudsætninger!$B$6:$M$6),"")</f>
        <v/>
      </c>
      <c r="S47" s="6" t="str">
        <f>IF(K47="OK",(BB47*Forudsætninger!$B$6+BH47*Forudsætninger!$C$6+BN47*Forudsætninger!$D$6+BT47*Forudsætninger!$E$6+BZ47*Forudsætninger!$F$6+CF47*Forudsætninger!$G$6+CL47*Forudsætninger!$H$6+CR47*Forudsætninger!$I$6+CX47*Forudsætninger!$J$6+DD47*Forudsætninger!$K$6+DJ47*Forudsætninger!$L$6+DP47*Forudsætninger!$M$6)/SUM(Forudsætninger!$B$6:$M$6),"")</f>
        <v/>
      </c>
      <c r="T47" s="6" t="str">
        <f>IF(K47="OK",(BC47*Forudsætninger!$B$6+BI47*Forudsætninger!$C$6+BO47*Forudsætninger!$D$6+BU47*Forudsætninger!$E$6+CA47*Forudsætninger!$F$6+CG47*Forudsætninger!$G$6+CM47*Forudsætninger!$H$6+CS47*Forudsætninger!$I$6+CY47*Forudsætninger!$J$6+DE47*Forudsætninger!$K$6+DK47*Forudsætninger!$L$6+DQ47*Forudsætninger!$M$6)/SUM(Forudsætninger!$B$6:$M$6),"")</f>
        <v/>
      </c>
      <c r="U47" s="6" t="str">
        <f>IF(K47="OK",(BD47*Forudsætninger!$B$6+BJ47*Forudsætninger!$C$6+BP47*Forudsætninger!$D$6+BV47*Forudsætninger!$E$6+CB47*Forudsætninger!$F$6+CH47*Forudsætninger!$G$6+CN47*Forudsætninger!$H$6+CT47*Forudsætninger!$I$6+CZ47*Forudsætninger!$J$6+DF47*Forudsætninger!$K$6+DL47*Forudsætninger!$L$6+DR47*Forudsætninger!$M$6)/SUM(Forudsætninger!$B$6:$M$6),"")</f>
        <v/>
      </c>
      <c r="V47" s="7" t="str">
        <f>IF(AND(L47="OK",K47="OK"),(P47*3+Q47*2+R47-S47-T47*2-U47*3)*J47*SUM(Forudsætninger!$B$6:$M$6),"")</f>
        <v/>
      </c>
      <c r="W47" s="49" t="str">
        <f t="shared" si="5"/>
        <v/>
      </c>
      <c r="X47" s="49" t="str">
        <f t="shared" si="6"/>
        <v/>
      </c>
      <c r="Y47" s="49" t="str">
        <f t="shared" si="7"/>
        <v/>
      </c>
      <c r="Z47" s="49" t="str">
        <f t="shared" si="8"/>
        <v/>
      </c>
      <c r="AA47" s="49" t="str">
        <f t="shared" si="9"/>
        <v/>
      </c>
      <c r="AB47" s="49" t="str">
        <f t="shared" si="10"/>
        <v/>
      </c>
      <c r="AC47" s="49" t="str">
        <f t="shared" si="11"/>
        <v/>
      </c>
      <c r="AD47" s="49" t="str">
        <f t="shared" si="12"/>
        <v/>
      </c>
      <c r="AE47" s="49" t="str">
        <f t="shared" si="13"/>
        <v/>
      </c>
      <c r="AF47" s="49" t="str">
        <f t="shared" si="14"/>
        <v/>
      </c>
      <c r="AG47" s="49" t="str">
        <f t="shared" si="15"/>
        <v/>
      </c>
      <c r="AH47" s="49" t="str">
        <f t="shared" si="16"/>
        <v/>
      </c>
      <c r="AK47" s="18">
        <f t="shared" si="17"/>
        <v>0</v>
      </c>
      <c r="AL47" s="18">
        <f t="shared" si="18"/>
        <v>0</v>
      </c>
      <c r="AM47" s="18" t="str">
        <f>IF($K47="OK",$AK47+$AL47-0.1909*$G47+0.1226*$H47-7.6592*($I47*Forudsætninger!B43)/3600,"")</f>
        <v/>
      </c>
      <c r="AN47" s="18" t="str">
        <f>IF($K47="OK",$AK47+$AL47-0.1909*$G47+0.1226*$H47-7.6592*($I47*Forudsætninger!C43)/3600,"")</f>
        <v/>
      </c>
      <c r="AO47" s="18" t="str">
        <f>IF($K47="OK",$AK47+$AL47-0.1909*$G47+0.1226*$H47-7.6592*($I47*Forudsætninger!D43)/3600,"")</f>
        <v/>
      </c>
      <c r="AP47" s="18" t="str">
        <f>IF($K47="OK",$AK47+$AL47-0.1909*$G47+0.1226*$H47-7.6592*($I47*Forudsætninger!E43)/3600,"")</f>
        <v/>
      </c>
      <c r="AQ47" s="18" t="str">
        <f>IF($K47="OK",$AK47+$AL47-0.1909*$G47+0.1226*$H47-7.6592*($I47*Forudsætninger!F43)/3600,"")</f>
        <v/>
      </c>
      <c r="AR47" s="18" t="str">
        <f>IF($K47="OK",$AK47+$AL47-0.1909*$G47+0.1226*$H47-7.6592*($I47*Forudsætninger!G43)/3600,"")</f>
        <v/>
      </c>
      <c r="AS47" s="18" t="str">
        <f>IF($K47="OK",$AK47+$AL47-0.1909*$G47+0.1226*$H47-7.6592*($I47*Forudsætninger!H43)/3600,"")</f>
        <v/>
      </c>
      <c r="AT47" s="18" t="str">
        <f>IF($K47="OK",$AK47+$AL47-0.1909*$G47+0.1226*$H47-7.6592*($I47*Forudsætninger!I43)/3600,"")</f>
        <v/>
      </c>
      <c r="AU47" s="18" t="str">
        <f>IF($K47="OK",$AK47+$AL47-0.1909*$G47+0.1226*$H47-7.6592*($I47*Forudsætninger!J43)/3600,"")</f>
        <v/>
      </c>
      <c r="AV47" s="18" t="str">
        <f>IF($K47="OK",$AK47+$AL47-0.1909*$G47+0.1226*$H47-7.6592*($I47*Forudsætninger!K43)/3600,"")</f>
        <v/>
      </c>
      <c r="AW47" s="18" t="str">
        <f>IF($K47="OK",$AK47+$AL47-0.1909*$G47+0.1226*$H47-7.6592*($I47*Forudsætninger!L43)/3600,"")</f>
        <v/>
      </c>
      <c r="AX47" s="18" t="str">
        <f>IF($K47="OK",$AK47+$AL47-0.1909*$G47+0.1226*$H47-7.6592*($I47*Forudsætninger!M43)/3600,"")</f>
        <v/>
      </c>
      <c r="AY47" s="6" t="str">
        <f t="shared" si="19"/>
        <v/>
      </c>
      <c r="AZ47" s="6" t="str">
        <f t="shared" si="20"/>
        <v/>
      </c>
      <c r="BA47" s="6" t="str">
        <f t="shared" si="21"/>
        <v/>
      </c>
      <c r="BB47" s="6" t="str">
        <f t="shared" si="22"/>
        <v/>
      </c>
      <c r="BC47" s="6" t="str">
        <f t="shared" si="23"/>
        <v/>
      </c>
      <c r="BD47" s="6" t="str">
        <f t="shared" si="24"/>
        <v/>
      </c>
      <c r="BE47" s="6" t="str">
        <f t="shared" si="25"/>
        <v/>
      </c>
      <c r="BF47" s="6" t="str">
        <f t="shared" si="26"/>
        <v/>
      </c>
      <c r="BG47" s="6" t="str">
        <f t="shared" si="27"/>
        <v/>
      </c>
      <c r="BH47" s="6" t="str">
        <f t="shared" si="28"/>
        <v/>
      </c>
      <c r="BI47" s="6" t="str">
        <f t="shared" si="29"/>
        <v/>
      </c>
      <c r="BJ47" s="6" t="str">
        <f t="shared" si="30"/>
        <v/>
      </c>
      <c r="BK47" s="6" t="str">
        <f t="shared" si="31"/>
        <v/>
      </c>
      <c r="BL47" s="6" t="str">
        <f t="shared" si="32"/>
        <v/>
      </c>
      <c r="BM47" s="6" t="str">
        <f t="shared" si="33"/>
        <v/>
      </c>
      <c r="BN47" s="6" t="str">
        <f t="shared" si="34"/>
        <v/>
      </c>
      <c r="BO47" s="6" t="str">
        <f t="shared" si="35"/>
        <v/>
      </c>
      <c r="BP47" s="6" t="str">
        <f t="shared" si="36"/>
        <v/>
      </c>
      <c r="BQ47" s="6" t="str">
        <f t="shared" si="37"/>
        <v/>
      </c>
      <c r="BR47" s="6" t="str">
        <f t="shared" si="38"/>
        <v/>
      </c>
      <c r="BS47" s="6" t="str">
        <f t="shared" si="39"/>
        <v/>
      </c>
      <c r="BT47" s="6" t="str">
        <f t="shared" si="40"/>
        <v/>
      </c>
      <c r="BU47" s="6" t="str">
        <f t="shared" si="41"/>
        <v/>
      </c>
      <c r="BV47" s="6" t="str">
        <f t="shared" si="42"/>
        <v/>
      </c>
      <c r="BW47" s="6" t="str">
        <f t="shared" si="43"/>
        <v/>
      </c>
      <c r="BX47" s="6" t="str">
        <f t="shared" si="44"/>
        <v/>
      </c>
      <c r="BY47" s="6" t="str">
        <f t="shared" si="45"/>
        <v/>
      </c>
      <c r="BZ47" s="6" t="str">
        <f t="shared" si="46"/>
        <v/>
      </c>
      <c r="CA47" s="6" t="str">
        <f t="shared" si="47"/>
        <v/>
      </c>
      <c r="CB47" s="6" t="str">
        <f t="shared" si="48"/>
        <v/>
      </c>
      <c r="CC47" s="6" t="str">
        <f t="shared" si="49"/>
        <v/>
      </c>
      <c r="CD47" s="6" t="str">
        <f t="shared" si="50"/>
        <v/>
      </c>
      <c r="CE47" s="6" t="str">
        <f t="shared" si="51"/>
        <v/>
      </c>
      <c r="CF47" s="6" t="str">
        <f t="shared" si="52"/>
        <v/>
      </c>
      <c r="CG47" s="6" t="str">
        <f t="shared" si="53"/>
        <v/>
      </c>
      <c r="CH47" s="6" t="str">
        <f t="shared" si="54"/>
        <v/>
      </c>
      <c r="CI47" s="6" t="str">
        <f t="shared" si="55"/>
        <v/>
      </c>
      <c r="CJ47" s="6" t="str">
        <f t="shared" si="56"/>
        <v/>
      </c>
      <c r="CK47" s="6" t="str">
        <f t="shared" si="57"/>
        <v/>
      </c>
      <c r="CL47" s="6" t="str">
        <f t="shared" si="58"/>
        <v/>
      </c>
      <c r="CM47" s="6" t="str">
        <f t="shared" si="59"/>
        <v/>
      </c>
      <c r="CN47" s="6" t="str">
        <f t="shared" si="60"/>
        <v/>
      </c>
      <c r="CO47" s="6" t="str">
        <f t="shared" si="61"/>
        <v/>
      </c>
      <c r="CP47" s="6" t="str">
        <f t="shared" si="62"/>
        <v/>
      </c>
      <c r="CQ47" s="6" t="str">
        <f t="shared" si="63"/>
        <v/>
      </c>
      <c r="CR47" s="6" t="str">
        <f t="shared" si="64"/>
        <v/>
      </c>
      <c r="CS47" s="6" t="str">
        <f t="shared" si="65"/>
        <v/>
      </c>
      <c r="CT47" s="6" t="str">
        <f t="shared" si="66"/>
        <v/>
      </c>
      <c r="CU47" s="6" t="str">
        <f t="shared" si="67"/>
        <v/>
      </c>
      <c r="CV47" s="6" t="str">
        <f t="shared" si="68"/>
        <v/>
      </c>
      <c r="CW47" s="6" t="str">
        <f t="shared" si="69"/>
        <v/>
      </c>
      <c r="CX47" s="6" t="str">
        <f t="shared" si="70"/>
        <v/>
      </c>
      <c r="CY47" s="6" t="str">
        <f t="shared" si="71"/>
        <v/>
      </c>
      <c r="CZ47" s="6" t="str">
        <f t="shared" si="72"/>
        <v/>
      </c>
      <c r="DA47" s="6" t="str">
        <f t="shared" si="73"/>
        <v/>
      </c>
      <c r="DB47" s="6" t="str">
        <f t="shared" si="74"/>
        <v/>
      </c>
      <c r="DC47" s="6" t="str">
        <f t="shared" si="75"/>
        <v/>
      </c>
      <c r="DD47" s="6" t="str">
        <f t="shared" si="76"/>
        <v/>
      </c>
      <c r="DE47" s="6" t="str">
        <f t="shared" si="77"/>
        <v/>
      </c>
      <c r="DF47" s="6" t="str">
        <f t="shared" si="78"/>
        <v/>
      </c>
      <c r="DG47" s="6" t="str">
        <f t="shared" si="79"/>
        <v/>
      </c>
      <c r="DH47" s="6" t="str">
        <f t="shared" si="80"/>
        <v/>
      </c>
      <c r="DI47" s="6" t="str">
        <f t="shared" si="81"/>
        <v/>
      </c>
      <c r="DJ47" s="6" t="str">
        <f t="shared" si="82"/>
        <v/>
      </c>
      <c r="DK47" s="6" t="str">
        <f t="shared" si="83"/>
        <v/>
      </c>
      <c r="DL47" s="6" t="str">
        <f t="shared" si="84"/>
        <v/>
      </c>
      <c r="DM47" s="6" t="str">
        <f t="shared" si="85"/>
        <v/>
      </c>
      <c r="DN47" s="6" t="str">
        <f t="shared" si="86"/>
        <v/>
      </c>
      <c r="DO47" s="6" t="str">
        <f t="shared" si="87"/>
        <v/>
      </c>
      <c r="DP47" s="6" t="str">
        <f t="shared" si="88"/>
        <v/>
      </c>
      <c r="DQ47" s="6" t="str">
        <f t="shared" si="89"/>
        <v/>
      </c>
      <c r="DR47" s="6" t="str">
        <f t="shared" si="90"/>
        <v/>
      </c>
    </row>
    <row r="48" spans="1:122" x14ac:dyDescent="0.25">
      <c r="A48" s="9">
        <v>40</v>
      </c>
      <c r="B48" s="1"/>
      <c r="C48" s="1"/>
      <c r="D48" s="1"/>
      <c r="E48" s="1"/>
      <c r="F48" s="1"/>
      <c r="G48" s="1"/>
      <c r="H48" s="1"/>
      <c r="I48" s="1"/>
      <c r="J48" s="1"/>
      <c r="K48" s="2" t="str">
        <f t="shared" si="0"/>
        <v/>
      </c>
      <c r="L48" s="3" t="str">
        <f t="shared" si="1"/>
        <v/>
      </c>
      <c r="M48" s="4" t="str">
        <f t="shared" si="2"/>
        <v/>
      </c>
      <c r="N48" s="4" t="str">
        <f t="shared" si="3"/>
        <v/>
      </c>
      <c r="O48" s="5" t="str">
        <f t="shared" si="4"/>
        <v/>
      </c>
      <c r="P48" s="6" t="str">
        <f>IF(K48="OK",(AY48*Forudsætninger!$B$6+BE48*Forudsætninger!$C$6+BK48*Forudsætninger!$D$6+BQ48*Forudsætninger!$E$6+BW48*Forudsætninger!$F$6+CC48*Forudsætninger!$G$6+CI48*Forudsætninger!$H$6+CO48*Forudsætninger!$I$6+CU48*Forudsætninger!$J$6+DA48*Forudsætninger!$K$6+DG48*Forudsætninger!$L$6+DM48*Forudsætninger!$M$6)/SUM(Forudsætninger!$B$6:$M$6),"")</f>
        <v/>
      </c>
      <c r="Q48" s="6" t="str">
        <f>IF(K48="OK",(AZ48*Forudsætninger!$B$6+BF48*Forudsætninger!$C$6+BL48*Forudsætninger!$D$6+BR48*Forudsætninger!$E$6+BX48*Forudsætninger!$F$6+CD48*Forudsætninger!$G$6+CJ48*Forudsætninger!$H$6+CP48*Forudsætninger!$I$6+CV48*Forudsætninger!$J$6+DB48*Forudsætninger!$K$6+DH48*Forudsætninger!$L$6+DN48*Forudsætninger!$M$6)/SUM(Forudsætninger!$B$6:$M$6),"")</f>
        <v/>
      </c>
      <c r="R48" s="6" t="str">
        <f>IF(K48="OK",(BA48*Forudsætninger!$B$6+BG48*Forudsætninger!$C$6+BM48*Forudsætninger!$D$6+BS48*Forudsætninger!$E$6+BY48*Forudsætninger!$F$6+CE48*Forudsætninger!$G$6+CK48*Forudsætninger!$H$6+CQ48*Forudsætninger!$I$6+CW48*Forudsætninger!$J$6+DC48*Forudsætninger!$K$6+DI48*Forudsætninger!$L$6+DO48*Forudsætninger!$M$6)/SUM(Forudsætninger!$B$6:$M$6),"")</f>
        <v/>
      </c>
      <c r="S48" s="6" t="str">
        <f>IF(K48="OK",(BB48*Forudsætninger!$B$6+BH48*Forudsætninger!$C$6+BN48*Forudsætninger!$D$6+BT48*Forudsætninger!$E$6+BZ48*Forudsætninger!$F$6+CF48*Forudsætninger!$G$6+CL48*Forudsætninger!$H$6+CR48*Forudsætninger!$I$6+CX48*Forudsætninger!$J$6+DD48*Forudsætninger!$K$6+DJ48*Forudsætninger!$L$6+DP48*Forudsætninger!$M$6)/SUM(Forudsætninger!$B$6:$M$6),"")</f>
        <v/>
      </c>
      <c r="T48" s="6" t="str">
        <f>IF(K48="OK",(BC48*Forudsætninger!$B$6+BI48*Forudsætninger!$C$6+BO48*Forudsætninger!$D$6+BU48*Forudsætninger!$E$6+CA48*Forudsætninger!$F$6+CG48*Forudsætninger!$G$6+CM48*Forudsætninger!$H$6+CS48*Forudsætninger!$I$6+CY48*Forudsætninger!$J$6+DE48*Forudsætninger!$K$6+DK48*Forudsætninger!$L$6+DQ48*Forudsætninger!$M$6)/SUM(Forudsætninger!$B$6:$M$6),"")</f>
        <v/>
      </c>
      <c r="U48" s="6" t="str">
        <f>IF(K48="OK",(BD48*Forudsætninger!$B$6+BJ48*Forudsætninger!$C$6+BP48*Forudsætninger!$D$6+BV48*Forudsætninger!$E$6+CB48*Forudsætninger!$F$6+CH48*Forudsætninger!$G$6+CN48*Forudsætninger!$H$6+CT48*Forudsætninger!$I$6+CZ48*Forudsætninger!$J$6+DF48*Forudsætninger!$K$6+DL48*Forudsætninger!$L$6+DR48*Forudsætninger!$M$6)/SUM(Forudsætninger!$B$6:$M$6),"")</f>
        <v/>
      </c>
      <c r="V48" s="7" t="str">
        <f>IF(AND(L48="OK",K48="OK"),(P48*3+Q48*2+R48-S48-T48*2-U48*3)*J48*SUM(Forudsætninger!$B$6:$M$6),"")</f>
        <v/>
      </c>
      <c r="W48" s="49" t="str">
        <f t="shared" si="5"/>
        <v/>
      </c>
      <c r="X48" s="49" t="str">
        <f t="shared" si="6"/>
        <v/>
      </c>
      <c r="Y48" s="49" t="str">
        <f t="shared" si="7"/>
        <v/>
      </c>
      <c r="Z48" s="49" t="str">
        <f t="shared" si="8"/>
        <v/>
      </c>
      <c r="AA48" s="49" t="str">
        <f t="shared" si="9"/>
        <v/>
      </c>
      <c r="AB48" s="49" t="str">
        <f t="shared" si="10"/>
        <v/>
      </c>
      <c r="AC48" s="49" t="str">
        <f t="shared" si="11"/>
        <v/>
      </c>
      <c r="AD48" s="49" t="str">
        <f t="shared" si="12"/>
        <v/>
      </c>
      <c r="AE48" s="49" t="str">
        <f t="shared" si="13"/>
        <v/>
      </c>
      <c r="AF48" s="49" t="str">
        <f t="shared" si="14"/>
        <v/>
      </c>
      <c r="AG48" s="49" t="str">
        <f t="shared" si="15"/>
        <v/>
      </c>
      <c r="AH48" s="49" t="str">
        <f t="shared" si="16"/>
        <v/>
      </c>
      <c r="AK48" s="18">
        <f t="shared" si="17"/>
        <v>0</v>
      </c>
      <c r="AL48" s="18">
        <f t="shared" si="18"/>
        <v>0</v>
      </c>
      <c r="AM48" s="18" t="str">
        <f>IF($K48="OK",$AK48+$AL48-0.1909*$G48+0.1226*$H48-7.6592*($I48*Forudsætninger!B44)/3600,"")</f>
        <v/>
      </c>
      <c r="AN48" s="18" t="str">
        <f>IF($K48="OK",$AK48+$AL48-0.1909*$G48+0.1226*$H48-7.6592*($I48*Forudsætninger!C44)/3600,"")</f>
        <v/>
      </c>
      <c r="AO48" s="18" t="str">
        <f>IF($K48="OK",$AK48+$AL48-0.1909*$G48+0.1226*$H48-7.6592*($I48*Forudsætninger!D44)/3600,"")</f>
        <v/>
      </c>
      <c r="AP48" s="18" t="str">
        <f>IF($K48="OK",$AK48+$AL48-0.1909*$G48+0.1226*$H48-7.6592*($I48*Forudsætninger!E44)/3600,"")</f>
        <v/>
      </c>
      <c r="AQ48" s="18" t="str">
        <f>IF($K48="OK",$AK48+$AL48-0.1909*$G48+0.1226*$H48-7.6592*($I48*Forudsætninger!F44)/3600,"")</f>
        <v/>
      </c>
      <c r="AR48" s="18" t="str">
        <f>IF($K48="OK",$AK48+$AL48-0.1909*$G48+0.1226*$H48-7.6592*($I48*Forudsætninger!G44)/3600,"")</f>
        <v/>
      </c>
      <c r="AS48" s="18" t="str">
        <f>IF($K48="OK",$AK48+$AL48-0.1909*$G48+0.1226*$H48-7.6592*($I48*Forudsætninger!H44)/3600,"")</f>
        <v/>
      </c>
      <c r="AT48" s="18" t="str">
        <f>IF($K48="OK",$AK48+$AL48-0.1909*$G48+0.1226*$H48-7.6592*($I48*Forudsætninger!I44)/3600,"")</f>
        <v/>
      </c>
      <c r="AU48" s="18" t="str">
        <f>IF($K48="OK",$AK48+$AL48-0.1909*$G48+0.1226*$H48-7.6592*($I48*Forudsætninger!J44)/3600,"")</f>
        <v/>
      </c>
      <c r="AV48" s="18" t="str">
        <f>IF($K48="OK",$AK48+$AL48-0.1909*$G48+0.1226*$H48-7.6592*($I48*Forudsætninger!K44)/3600,"")</f>
        <v/>
      </c>
      <c r="AW48" s="18" t="str">
        <f>IF($K48="OK",$AK48+$AL48-0.1909*$G48+0.1226*$H48-7.6592*($I48*Forudsætninger!L44)/3600,"")</f>
        <v/>
      </c>
      <c r="AX48" s="18" t="str">
        <f>IF($K48="OK",$AK48+$AL48-0.1909*$G48+0.1226*$H48-7.6592*($I48*Forudsætninger!M44)/3600,"")</f>
        <v/>
      </c>
      <c r="AY48" s="6" t="str">
        <f t="shared" si="19"/>
        <v/>
      </c>
      <c r="AZ48" s="6" t="str">
        <f t="shared" si="20"/>
        <v/>
      </c>
      <c r="BA48" s="6" t="str">
        <f t="shared" si="21"/>
        <v/>
      </c>
      <c r="BB48" s="6" t="str">
        <f t="shared" si="22"/>
        <v/>
      </c>
      <c r="BC48" s="6" t="str">
        <f t="shared" si="23"/>
        <v/>
      </c>
      <c r="BD48" s="6" t="str">
        <f t="shared" si="24"/>
        <v/>
      </c>
      <c r="BE48" s="6" t="str">
        <f t="shared" si="25"/>
        <v/>
      </c>
      <c r="BF48" s="6" t="str">
        <f t="shared" si="26"/>
        <v/>
      </c>
      <c r="BG48" s="6" t="str">
        <f t="shared" si="27"/>
        <v/>
      </c>
      <c r="BH48" s="6" t="str">
        <f t="shared" si="28"/>
        <v/>
      </c>
      <c r="BI48" s="6" t="str">
        <f t="shared" si="29"/>
        <v/>
      </c>
      <c r="BJ48" s="6" t="str">
        <f t="shared" si="30"/>
        <v/>
      </c>
      <c r="BK48" s="6" t="str">
        <f t="shared" si="31"/>
        <v/>
      </c>
      <c r="BL48" s="6" t="str">
        <f t="shared" si="32"/>
        <v/>
      </c>
      <c r="BM48" s="6" t="str">
        <f t="shared" si="33"/>
        <v/>
      </c>
      <c r="BN48" s="6" t="str">
        <f t="shared" si="34"/>
        <v/>
      </c>
      <c r="BO48" s="6" t="str">
        <f t="shared" si="35"/>
        <v/>
      </c>
      <c r="BP48" s="6" t="str">
        <f t="shared" si="36"/>
        <v/>
      </c>
      <c r="BQ48" s="6" t="str">
        <f t="shared" si="37"/>
        <v/>
      </c>
      <c r="BR48" s="6" t="str">
        <f t="shared" si="38"/>
        <v/>
      </c>
      <c r="BS48" s="6" t="str">
        <f t="shared" si="39"/>
        <v/>
      </c>
      <c r="BT48" s="6" t="str">
        <f t="shared" si="40"/>
        <v/>
      </c>
      <c r="BU48" s="6" t="str">
        <f t="shared" si="41"/>
        <v/>
      </c>
      <c r="BV48" s="6" t="str">
        <f t="shared" si="42"/>
        <v/>
      </c>
      <c r="BW48" s="6" t="str">
        <f t="shared" si="43"/>
        <v/>
      </c>
      <c r="BX48" s="6" t="str">
        <f t="shared" si="44"/>
        <v/>
      </c>
      <c r="BY48" s="6" t="str">
        <f t="shared" si="45"/>
        <v/>
      </c>
      <c r="BZ48" s="6" t="str">
        <f t="shared" si="46"/>
        <v/>
      </c>
      <c r="CA48" s="6" t="str">
        <f t="shared" si="47"/>
        <v/>
      </c>
      <c r="CB48" s="6" t="str">
        <f t="shared" si="48"/>
        <v/>
      </c>
      <c r="CC48" s="6" t="str">
        <f t="shared" si="49"/>
        <v/>
      </c>
      <c r="CD48" s="6" t="str">
        <f t="shared" si="50"/>
        <v/>
      </c>
      <c r="CE48" s="6" t="str">
        <f t="shared" si="51"/>
        <v/>
      </c>
      <c r="CF48" s="6" t="str">
        <f t="shared" si="52"/>
        <v/>
      </c>
      <c r="CG48" s="6" t="str">
        <f t="shared" si="53"/>
        <v/>
      </c>
      <c r="CH48" s="6" t="str">
        <f t="shared" si="54"/>
        <v/>
      </c>
      <c r="CI48" s="6" t="str">
        <f t="shared" si="55"/>
        <v/>
      </c>
      <c r="CJ48" s="6" t="str">
        <f t="shared" si="56"/>
        <v/>
      </c>
      <c r="CK48" s="6" t="str">
        <f t="shared" si="57"/>
        <v/>
      </c>
      <c r="CL48" s="6" t="str">
        <f t="shared" si="58"/>
        <v/>
      </c>
      <c r="CM48" s="6" t="str">
        <f t="shared" si="59"/>
        <v/>
      </c>
      <c r="CN48" s="6" t="str">
        <f t="shared" si="60"/>
        <v/>
      </c>
      <c r="CO48" s="6" t="str">
        <f t="shared" si="61"/>
        <v/>
      </c>
      <c r="CP48" s="6" t="str">
        <f t="shared" si="62"/>
        <v/>
      </c>
      <c r="CQ48" s="6" t="str">
        <f t="shared" si="63"/>
        <v/>
      </c>
      <c r="CR48" s="6" t="str">
        <f t="shared" si="64"/>
        <v/>
      </c>
      <c r="CS48" s="6" t="str">
        <f t="shared" si="65"/>
        <v/>
      </c>
      <c r="CT48" s="6" t="str">
        <f t="shared" si="66"/>
        <v/>
      </c>
      <c r="CU48" s="6" t="str">
        <f t="shared" si="67"/>
        <v/>
      </c>
      <c r="CV48" s="6" t="str">
        <f t="shared" si="68"/>
        <v/>
      </c>
      <c r="CW48" s="6" t="str">
        <f t="shared" si="69"/>
        <v/>
      </c>
      <c r="CX48" s="6" t="str">
        <f t="shared" si="70"/>
        <v/>
      </c>
      <c r="CY48" s="6" t="str">
        <f t="shared" si="71"/>
        <v/>
      </c>
      <c r="CZ48" s="6" t="str">
        <f t="shared" si="72"/>
        <v/>
      </c>
      <c r="DA48" s="6" t="str">
        <f t="shared" si="73"/>
        <v/>
      </c>
      <c r="DB48" s="6" t="str">
        <f t="shared" si="74"/>
        <v/>
      </c>
      <c r="DC48" s="6" t="str">
        <f t="shared" si="75"/>
        <v/>
      </c>
      <c r="DD48" s="6" t="str">
        <f t="shared" si="76"/>
        <v/>
      </c>
      <c r="DE48" s="6" t="str">
        <f t="shared" si="77"/>
        <v/>
      </c>
      <c r="DF48" s="6" t="str">
        <f t="shared" si="78"/>
        <v/>
      </c>
      <c r="DG48" s="6" t="str">
        <f t="shared" si="79"/>
        <v/>
      </c>
      <c r="DH48" s="6" t="str">
        <f t="shared" si="80"/>
        <v/>
      </c>
      <c r="DI48" s="6" t="str">
        <f t="shared" si="81"/>
        <v/>
      </c>
      <c r="DJ48" s="6" t="str">
        <f t="shared" si="82"/>
        <v/>
      </c>
      <c r="DK48" s="6" t="str">
        <f t="shared" si="83"/>
        <v/>
      </c>
      <c r="DL48" s="6" t="str">
        <f t="shared" si="84"/>
        <v/>
      </c>
      <c r="DM48" s="6" t="str">
        <f t="shared" si="85"/>
        <v/>
      </c>
      <c r="DN48" s="6" t="str">
        <f t="shared" si="86"/>
        <v/>
      </c>
      <c r="DO48" s="6" t="str">
        <f t="shared" si="87"/>
        <v/>
      </c>
      <c r="DP48" s="6" t="str">
        <f t="shared" si="88"/>
        <v/>
      </c>
      <c r="DQ48" s="6" t="str">
        <f t="shared" si="89"/>
        <v/>
      </c>
      <c r="DR48" s="6" t="str">
        <f t="shared" si="90"/>
        <v/>
      </c>
    </row>
    <row r="49" spans="1:122" x14ac:dyDescent="0.25">
      <c r="A49" s="9">
        <v>41</v>
      </c>
      <c r="B49" s="1"/>
      <c r="C49" s="1"/>
      <c r="D49" s="1"/>
      <c r="E49" s="1"/>
      <c r="F49" s="1"/>
      <c r="G49" s="1"/>
      <c r="H49" s="1"/>
      <c r="I49" s="1"/>
      <c r="J49" s="1"/>
      <c r="K49" s="2" t="str">
        <f t="shared" si="0"/>
        <v/>
      </c>
      <c r="L49" s="3" t="str">
        <f t="shared" si="1"/>
        <v/>
      </c>
      <c r="M49" s="4" t="str">
        <f t="shared" si="2"/>
        <v/>
      </c>
      <c r="N49" s="4" t="str">
        <f t="shared" si="3"/>
        <v/>
      </c>
      <c r="O49" s="5" t="str">
        <f t="shared" si="4"/>
        <v/>
      </c>
      <c r="P49" s="6" t="str">
        <f>IF(K49="OK",(AY49*Forudsætninger!$B$6+BE49*Forudsætninger!$C$6+BK49*Forudsætninger!$D$6+BQ49*Forudsætninger!$E$6+BW49*Forudsætninger!$F$6+CC49*Forudsætninger!$G$6+CI49*Forudsætninger!$H$6+CO49*Forudsætninger!$I$6+CU49*Forudsætninger!$J$6+DA49*Forudsætninger!$K$6+DG49*Forudsætninger!$L$6+DM49*Forudsætninger!$M$6)/SUM(Forudsætninger!$B$6:$M$6),"")</f>
        <v/>
      </c>
      <c r="Q49" s="6" t="str">
        <f>IF(K49="OK",(AZ49*Forudsætninger!$B$6+BF49*Forudsætninger!$C$6+BL49*Forudsætninger!$D$6+BR49*Forudsætninger!$E$6+BX49*Forudsætninger!$F$6+CD49*Forudsætninger!$G$6+CJ49*Forudsætninger!$H$6+CP49*Forudsætninger!$I$6+CV49*Forudsætninger!$J$6+DB49*Forudsætninger!$K$6+DH49*Forudsætninger!$L$6+DN49*Forudsætninger!$M$6)/SUM(Forudsætninger!$B$6:$M$6),"")</f>
        <v/>
      </c>
      <c r="R49" s="6" t="str">
        <f>IF(K49="OK",(BA49*Forudsætninger!$B$6+BG49*Forudsætninger!$C$6+BM49*Forudsætninger!$D$6+BS49*Forudsætninger!$E$6+BY49*Forudsætninger!$F$6+CE49*Forudsætninger!$G$6+CK49*Forudsætninger!$H$6+CQ49*Forudsætninger!$I$6+CW49*Forudsætninger!$J$6+DC49*Forudsætninger!$K$6+DI49*Forudsætninger!$L$6+DO49*Forudsætninger!$M$6)/SUM(Forudsætninger!$B$6:$M$6),"")</f>
        <v/>
      </c>
      <c r="S49" s="6" t="str">
        <f>IF(K49="OK",(BB49*Forudsætninger!$B$6+BH49*Forudsætninger!$C$6+BN49*Forudsætninger!$D$6+BT49*Forudsætninger!$E$6+BZ49*Forudsætninger!$F$6+CF49*Forudsætninger!$G$6+CL49*Forudsætninger!$H$6+CR49*Forudsætninger!$I$6+CX49*Forudsætninger!$J$6+DD49*Forudsætninger!$K$6+DJ49*Forudsætninger!$L$6+DP49*Forudsætninger!$M$6)/SUM(Forudsætninger!$B$6:$M$6),"")</f>
        <v/>
      </c>
      <c r="T49" s="6" t="str">
        <f>IF(K49="OK",(BC49*Forudsætninger!$B$6+BI49*Forudsætninger!$C$6+BO49*Forudsætninger!$D$6+BU49*Forudsætninger!$E$6+CA49*Forudsætninger!$F$6+CG49*Forudsætninger!$G$6+CM49*Forudsætninger!$H$6+CS49*Forudsætninger!$I$6+CY49*Forudsætninger!$J$6+DE49*Forudsætninger!$K$6+DK49*Forudsætninger!$L$6+DQ49*Forudsætninger!$M$6)/SUM(Forudsætninger!$B$6:$M$6),"")</f>
        <v/>
      </c>
      <c r="U49" s="6" t="str">
        <f>IF(K49="OK",(BD49*Forudsætninger!$B$6+BJ49*Forudsætninger!$C$6+BP49*Forudsætninger!$D$6+BV49*Forudsætninger!$E$6+CB49*Forudsætninger!$F$6+CH49*Forudsætninger!$G$6+CN49*Forudsætninger!$H$6+CT49*Forudsætninger!$I$6+CZ49*Forudsætninger!$J$6+DF49*Forudsætninger!$K$6+DL49*Forudsætninger!$L$6+DR49*Forudsætninger!$M$6)/SUM(Forudsætninger!$B$6:$M$6),"")</f>
        <v/>
      </c>
      <c r="V49" s="7" t="str">
        <f>IF(AND(L49="OK",K49="OK"),(P49*3+Q49*2+R49-S49-T49*2-U49*3)*J49*SUM(Forudsætninger!$B$6:$M$6),"")</f>
        <v/>
      </c>
      <c r="W49" s="49" t="str">
        <f t="shared" si="5"/>
        <v/>
      </c>
      <c r="X49" s="49" t="str">
        <f t="shared" si="6"/>
        <v/>
      </c>
      <c r="Y49" s="49" t="str">
        <f t="shared" si="7"/>
        <v/>
      </c>
      <c r="Z49" s="49" t="str">
        <f t="shared" si="8"/>
        <v/>
      </c>
      <c r="AA49" s="49" t="str">
        <f t="shared" si="9"/>
        <v/>
      </c>
      <c r="AB49" s="49" t="str">
        <f t="shared" si="10"/>
        <v/>
      </c>
      <c r="AC49" s="49" t="str">
        <f t="shared" si="11"/>
        <v/>
      </c>
      <c r="AD49" s="49" t="str">
        <f t="shared" si="12"/>
        <v/>
      </c>
      <c r="AE49" s="49" t="str">
        <f t="shared" si="13"/>
        <v/>
      </c>
      <c r="AF49" s="49" t="str">
        <f t="shared" si="14"/>
        <v/>
      </c>
      <c r="AG49" s="49" t="str">
        <f t="shared" si="15"/>
        <v/>
      </c>
      <c r="AH49" s="49" t="str">
        <f t="shared" si="16"/>
        <v/>
      </c>
      <c r="AK49" s="18">
        <f t="shared" si="17"/>
        <v>0</v>
      </c>
      <c r="AL49" s="18">
        <f t="shared" si="18"/>
        <v>0</v>
      </c>
      <c r="AM49" s="18" t="str">
        <f>IF($K49="OK",$AK49+$AL49-0.1909*$G49+0.1226*$H49-7.6592*($I49*Forudsætninger!B45)/3600,"")</f>
        <v/>
      </c>
      <c r="AN49" s="18" t="str">
        <f>IF($K49="OK",$AK49+$AL49-0.1909*$G49+0.1226*$H49-7.6592*($I49*Forudsætninger!C45)/3600,"")</f>
        <v/>
      </c>
      <c r="AO49" s="18" t="str">
        <f>IF($K49="OK",$AK49+$AL49-0.1909*$G49+0.1226*$H49-7.6592*($I49*Forudsætninger!D45)/3600,"")</f>
        <v/>
      </c>
      <c r="AP49" s="18" t="str">
        <f>IF($K49="OK",$AK49+$AL49-0.1909*$G49+0.1226*$H49-7.6592*($I49*Forudsætninger!E45)/3600,"")</f>
        <v/>
      </c>
      <c r="AQ49" s="18" t="str">
        <f>IF($K49="OK",$AK49+$AL49-0.1909*$G49+0.1226*$H49-7.6592*($I49*Forudsætninger!F45)/3600,"")</f>
        <v/>
      </c>
      <c r="AR49" s="18" t="str">
        <f>IF($K49="OK",$AK49+$AL49-0.1909*$G49+0.1226*$H49-7.6592*($I49*Forudsætninger!G45)/3600,"")</f>
        <v/>
      </c>
      <c r="AS49" s="18" t="str">
        <f>IF($K49="OK",$AK49+$AL49-0.1909*$G49+0.1226*$H49-7.6592*($I49*Forudsætninger!H45)/3600,"")</f>
        <v/>
      </c>
      <c r="AT49" s="18" t="str">
        <f>IF($K49="OK",$AK49+$AL49-0.1909*$G49+0.1226*$H49-7.6592*($I49*Forudsætninger!I45)/3600,"")</f>
        <v/>
      </c>
      <c r="AU49" s="18" t="str">
        <f>IF($K49="OK",$AK49+$AL49-0.1909*$G49+0.1226*$H49-7.6592*($I49*Forudsætninger!J45)/3600,"")</f>
        <v/>
      </c>
      <c r="AV49" s="18" t="str">
        <f>IF($K49="OK",$AK49+$AL49-0.1909*$G49+0.1226*$H49-7.6592*($I49*Forudsætninger!K45)/3600,"")</f>
        <v/>
      </c>
      <c r="AW49" s="18" t="str">
        <f>IF($K49="OK",$AK49+$AL49-0.1909*$G49+0.1226*$H49-7.6592*($I49*Forudsætninger!L45)/3600,"")</f>
        <v/>
      </c>
      <c r="AX49" s="18" t="str">
        <f>IF($K49="OK",$AK49+$AL49-0.1909*$G49+0.1226*$H49-7.6592*($I49*Forudsætninger!M45)/3600,"")</f>
        <v/>
      </c>
      <c r="AY49" s="6" t="str">
        <f t="shared" si="19"/>
        <v/>
      </c>
      <c r="AZ49" s="6" t="str">
        <f t="shared" si="20"/>
        <v/>
      </c>
      <c r="BA49" s="6" t="str">
        <f t="shared" si="21"/>
        <v/>
      </c>
      <c r="BB49" s="6" t="str">
        <f t="shared" si="22"/>
        <v/>
      </c>
      <c r="BC49" s="6" t="str">
        <f t="shared" si="23"/>
        <v/>
      </c>
      <c r="BD49" s="6" t="str">
        <f t="shared" si="24"/>
        <v/>
      </c>
      <c r="BE49" s="6" t="str">
        <f t="shared" si="25"/>
        <v/>
      </c>
      <c r="BF49" s="6" t="str">
        <f t="shared" si="26"/>
        <v/>
      </c>
      <c r="BG49" s="6" t="str">
        <f t="shared" si="27"/>
        <v/>
      </c>
      <c r="BH49" s="6" t="str">
        <f t="shared" si="28"/>
        <v/>
      </c>
      <c r="BI49" s="6" t="str">
        <f t="shared" si="29"/>
        <v/>
      </c>
      <c r="BJ49" s="6" t="str">
        <f t="shared" si="30"/>
        <v/>
      </c>
      <c r="BK49" s="6" t="str">
        <f t="shared" si="31"/>
        <v/>
      </c>
      <c r="BL49" s="6" t="str">
        <f t="shared" si="32"/>
        <v/>
      </c>
      <c r="BM49" s="6" t="str">
        <f t="shared" si="33"/>
        <v/>
      </c>
      <c r="BN49" s="6" t="str">
        <f t="shared" si="34"/>
        <v/>
      </c>
      <c r="BO49" s="6" t="str">
        <f t="shared" si="35"/>
        <v/>
      </c>
      <c r="BP49" s="6" t="str">
        <f t="shared" si="36"/>
        <v/>
      </c>
      <c r="BQ49" s="6" t="str">
        <f t="shared" si="37"/>
        <v/>
      </c>
      <c r="BR49" s="6" t="str">
        <f t="shared" si="38"/>
        <v/>
      </c>
      <c r="BS49" s="6" t="str">
        <f t="shared" si="39"/>
        <v/>
      </c>
      <c r="BT49" s="6" t="str">
        <f t="shared" si="40"/>
        <v/>
      </c>
      <c r="BU49" s="6" t="str">
        <f t="shared" si="41"/>
        <v/>
      </c>
      <c r="BV49" s="6" t="str">
        <f t="shared" si="42"/>
        <v/>
      </c>
      <c r="BW49" s="6" t="str">
        <f t="shared" si="43"/>
        <v/>
      </c>
      <c r="BX49" s="6" t="str">
        <f t="shared" si="44"/>
        <v/>
      </c>
      <c r="BY49" s="6" t="str">
        <f t="shared" si="45"/>
        <v/>
      </c>
      <c r="BZ49" s="6" t="str">
        <f t="shared" si="46"/>
        <v/>
      </c>
      <c r="CA49" s="6" t="str">
        <f t="shared" si="47"/>
        <v/>
      </c>
      <c r="CB49" s="6" t="str">
        <f t="shared" si="48"/>
        <v/>
      </c>
      <c r="CC49" s="6" t="str">
        <f t="shared" si="49"/>
        <v/>
      </c>
      <c r="CD49" s="6" t="str">
        <f t="shared" si="50"/>
        <v/>
      </c>
      <c r="CE49" s="6" t="str">
        <f t="shared" si="51"/>
        <v/>
      </c>
      <c r="CF49" s="6" t="str">
        <f t="shared" si="52"/>
        <v/>
      </c>
      <c r="CG49" s="6" t="str">
        <f t="shared" si="53"/>
        <v/>
      </c>
      <c r="CH49" s="6" t="str">
        <f t="shared" si="54"/>
        <v/>
      </c>
      <c r="CI49" s="6" t="str">
        <f t="shared" si="55"/>
        <v/>
      </c>
      <c r="CJ49" s="6" t="str">
        <f t="shared" si="56"/>
        <v/>
      </c>
      <c r="CK49" s="6" t="str">
        <f t="shared" si="57"/>
        <v/>
      </c>
      <c r="CL49" s="6" t="str">
        <f t="shared" si="58"/>
        <v/>
      </c>
      <c r="CM49" s="6" t="str">
        <f t="shared" si="59"/>
        <v/>
      </c>
      <c r="CN49" s="6" t="str">
        <f t="shared" si="60"/>
        <v/>
      </c>
      <c r="CO49" s="6" t="str">
        <f t="shared" si="61"/>
        <v/>
      </c>
      <c r="CP49" s="6" t="str">
        <f t="shared" si="62"/>
        <v/>
      </c>
      <c r="CQ49" s="6" t="str">
        <f t="shared" si="63"/>
        <v/>
      </c>
      <c r="CR49" s="6" t="str">
        <f t="shared" si="64"/>
        <v/>
      </c>
      <c r="CS49" s="6" t="str">
        <f t="shared" si="65"/>
        <v/>
      </c>
      <c r="CT49" s="6" t="str">
        <f t="shared" si="66"/>
        <v/>
      </c>
      <c r="CU49" s="6" t="str">
        <f t="shared" si="67"/>
        <v/>
      </c>
      <c r="CV49" s="6" t="str">
        <f t="shared" si="68"/>
        <v/>
      </c>
      <c r="CW49" s="6" t="str">
        <f t="shared" si="69"/>
        <v/>
      </c>
      <c r="CX49" s="6" t="str">
        <f t="shared" si="70"/>
        <v/>
      </c>
      <c r="CY49" s="6" t="str">
        <f t="shared" si="71"/>
        <v/>
      </c>
      <c r="CZ49" s="6" t="str">
        <f t="shared" si="72"/>
        <v/>
      </c>
      <c r="DA49" s="6" t="str">
        <f t="shared" si="73"/>
        <v/>
      </c>
      <c r="DB49" s="6" t="str">
        <f t="shared" si="74"/>
        <v/>
      </c>
      <c r="DC49" s="6" t="str">
        <f t="shared" si="75"/>
        <v/>
      </c>
      <c r="DD49" s="6" t="str">
        <f t="shared" si="76"/>
        <v/>
      </c>
      <c r="DE49" s="6" t="str">
        <f t="shared" si="77"/>
        <v/>
      </c>
      <c r="DF49" s="6" t="str">
        <f t="shared" si="78"/>
        <v/>
      </c>
      <c r="DG49" s="6" t="str">
        <f t="shared" si="79"/>
        <v/>
      </c>
      <c r="DH49" s="6" t="str">
        <f t="shared" si="80"/>
        <v/>
      </c>
      <c r="DI49" s="6" t="str">
        <f t="shared" si="81"/>
        <v/>
      </c>
      <c r="DJ49" s="6" t="str">
        <f t="shared" si="82"/>
        <v/>
      </c>
      <c r="DK49" s="6" t="str">
        <f t="shared" si="83"/>
        <v/>
      </c>
      <c r="DL49" s="6" t="str">
        <f t="shared" si="84"/>
        <v/>
      </c>
      <c r="DM49" s="6" t="str">
        <f t="shared" si="85"/>
        <v/>
      </c>
      <c r="DN49" s="6" t="str">
        <f t="shared" si="86"/>
        <v/>
      </c>
      <c r="DO49" s="6" t="str">
        <f t="shared" si="87"/>
        <v/>
      </c>
      <c r="DP49" s="6" t="str">
        <f t="shared" si="88"/>
        <v/>
      </c>
      <c r="DQ49" s="6" t="str">
        <f t="shared" si="89"/>
        <v/>
      </c>
      <c r="DR49" s="6" t="str">
        <f t="shared" si="90"/>
        <v/>
      </c>
    </row>
    <row r="50" spans="1:122" x14ac:dyDescent="0.25">
      <c r="A50" s="9">
        <v>42</v>
      </c>
      <c r="B50" s="1"/>
      <c r="C50" s="1"/>
      <c r="D50" s="1"/>
      <c r="E50" s="1"/>
      <c r="F50" s="1"/>
      <c r="G50" s="1"/>
      <c r="H50" s="1"/>
      <c r="I50" s="1"/>
      <c r="J50" s="1"/>
      <c r="K50" s="2" t="str">
        <f t="shared" si="0"/>
        <v/>
      </c>
      <c r="L50" s="3" t="str">
        <f t="shared" si="1"/>
        <v/>
      </c>
      <c r="M50" s="4" t="str">
        <f t="shared" si="2"/>
        <v/>
      </c>
      <c r="N50" s="4" t="str">
        <f t="shared" si="3"/>
        <v/>
      </c>
      <c r="O50" s="5" t="str">
        <f t="shared" si="4"/>
        <v/>
      </c>
      <c r="P50" s="6" t="str">
        <f>IF(K50="OK",(AY50*Forudsætninger!$B$6+BE50*Forudsætninger!$C$6+BK50*Forudsætninger!$D$6+BQ50*Forudsætninger!$E$6+BW50*Forudsætninger!$F$6+CC50*Forudsætninger!$G$6+CI50*Forudsætninger!$H$6+CO50*Forudsætninger!$I$6+CU50*Forudsætninger!$J$6+DA50*Forudsætninger!$K$6+DG50*Forudsætninger!$L$6+DM50*Forudsætninger!$M$6)/SUM(Forudsætninger!$B$6:$M$6),"")</f>
        <v/>
      </c>
      <c r="Q50" s="6" t="str">
        <f>IF(K50="OK",(AZ50*Forudsætninger!$B$6+BF50*Forudsætninger!$C$6+BL50*Forudsætninger!$D$6+BR50*Forudsætninger!$E$6+BX50*Forudsætninger!$F$6+CD50*Forudsætninger!$G$6+CJ50*Forudsætninger!$H$6+CP50*Forudsætninger!$I$6+CV50*Forudsætninger!$J$6+DB50*Forudsætninger!$K$6+DH50*Forudsætninger!$L$6+DN50*Forudsætninger!$M$6)/SUM(Forudsætninger!$B$6:$M$6),"")</f>
        <v/>
      </c>
      <c r="R50" s="6" t="str">
        <f>IF(K50="OK",(BA50*Forudsætninger!$B$6+BG50*Forudsætninger!$C$6+BM50*Forudsætninger!$D$6+BS50*Forudsætninger!$E$6+BY50*Forudsætninger!$F$6+CE50*Forudsætninger!$G$6+CK50*Forudsætninger!$H$6+CQ50*Forudsætninger!$I$6+CW50*Forudsætninger!$J$6+DC50*Forudsætninger!$K$6+DI50*Forudsætninger!$L$6+DO50*Forudsætninger!$M$6)/SUM(Forudsætninger!$B$6:$M$6),"")</f>
        <v/>
      </c>
      <c r="S50" s="6" t="str">
        <f>IF(K50="OK",(BB50*Forudsætninger!$B$6+BH50*Forudsætninger!$C$6+BN50*Forudsætninger!$D$6+BT50*Forudsætninger!$E$6+BZ50*Forudsætninger!$F$6+CF50*Forudsætninger!$G$6+CL50*Forudsætninger!$H$6+CR50*Forudsætninger!$I$6+CX50*Forudsætninger!$J$6+DD50*Forudsætninger!$K$6+DJ50*Forudsætninger!$L$6+DP50*Forudsætninger!$M$6)/SUM(Forudsætninger!$B$6:$M$6),"")</f>
        <v/>
      </c>
      <c r="T50" s="6" t="str">
        <f>IF(K50="OK",(BC50*Forudsætninger!$B$6+BI50*Forudsætninger!$C$6+BO50*Forudsætninger!$D$6+BU50*Forudsætninger!$E$6+CA50*Forudsætninger!$F$6+CG50*Forudsætninger!$G$6+CM50*Forudsætninger!$H$6+CS50*Forudsætninger!$I$6+CY50*Forudsætninger!$J$6+DE50*Forudsætninger!$K$6+DK50*Forudsætninger!$L$6+DQ50*Forudsætninger!$M$6)/SUM(Forudsætninger!$B$6:$M$6),"")</f>
        <v/>
      </c>
      <c r="U50" s="6" t="str">
        <f>IF(K50="OK",(BD50*Forudsætninger!$B$6+BJ50*Forudsætninger!$C$6+BP50*Forudsætninger!$D$6+BV50*Forudsætninger!$E$6+CB50*Forudsætninger!$F$6+CH50*Forudsætninger!$G$6+CN50*Forudsætninger!$H$6+CT50*Forudsætninger!$I$6+CZ50*Forudsætninger!$J$6+DF50*Forudsætninger!$K$6+DL50*Forudsætninger!$L$6+DR50*Forudsætninger!$M$6)/SUM(Forudsætninger!$B$6:$M$6),"")</f>
        <v/>
      </c>
      <c r="V50" s="7" t="str">
        <f>IF(AND(L50="OK",K50="OK"),(P50*3+Q50*2+R50-S50-T50*2-U50*3)*J50*SUM(Forudsætninger!$B$6:$M$6),"")</f>
        <v/>
      </c>
      <c r="W50" s="49" t="str">
        <f t="shared" si="5"/>
        <v/>
      </c>
      <c r="X50" s="49" t="str">
        <f t="shared" si="6"/>
        <v/>
      </c>
      <c r="Y50" s="49" t="str">
        <f t="shared" si="7"/>
        <v/>
      </c>
      <c r="Z50" s="49" t="str">
        <f t="shared" si="8"/>
        <v/>
      </c>
      <c r="AA50" s="49" t="str">
        <f t="shared" si="9"/>
        <v/>
      </c>
      <c r="AB50" s="49" t="str">
        <f t="shared" si="10"/>
        <v/>
      </c>
      <c r="AC50" s="49" t="str">
        <f t="shared" si="11"/>
        <v/>
      </c>
      <c r="AD50" s="49" t="str">
        <f t="shared" si="12"/>
        <v/>
      </c>
      <c r="AE50" s="49" t="str">
        <f t="shared" si="13"/>
        <v/>
      </c>
      <c r="AF50" s="49" t="str">
        <f t="shared" si="14"/>
        <v/>
      </c>
      <c r="AG50" s="49" t="str">
        <f t="shared" si="15"/>
        <v/>
      </c>
      <c r="AH50" s="49" t="str">
        <f t="shared" si="16"/>
        <v/>
      </c>
      <c r="AK50" s="18">
        <f t="shared" si="17"/>
        <v>0</v>
      </c>
      <c r="AL50" s="18">
        <f t="shared" si="18"/>
        <v>0</v>
      </c>
      <c r="AM50" s="18" t="str">
        <f>IF($K50="OK",$AK50+$AL50-0.1909*$G50+0.1226*$H50-7.6592*($I50*Forudsætninger!B46)/3600,"")</f>
        <v/>
      </c>
      <c r="AN50" s="18" t="str">
        <f>IF($K50="OK",$AK50+$AL50-0.1909*$G50+0.1226*$H50-7.6592*($I50*Forudsætninger!C46)/3600,"")</f>
        <v/>
      </c>
      <c r="AO50" s="18" t="str">
        <f>IF($K50="OK",$AK50+$AL50-0.1909*$G50+0.1226*$H50-7.6592*($I50*Forudsætninger!D46)/3600,"")</f>
        <v/>
      </c>
      <c r="AP50" s="18" t="str">
        <f>IF($K50="OK",$AK50+$AL50-0.1909*$G50+0.1226*$H50-7.6592*($I50*Forudsætninger!E46)/3600,"")</f>
        <v/>
      </c>
      <c r="AQ50" s="18" t="str">
        <f>IF($K50="OK",$AK50+$AL50-0.1909*$G50+0.1226*$H50-7.6592*($I50*Forudsætninger!F46)/3600,"")</f>
        <v/>
      </c>
      <c r="AR50" s="18" t="str">
        <f>IF($K50="OK",$AK50+$AL50-0.1909*$G50+0.1226*$H50-7.6592*($I50*Forudsætninger!G46)/3600,"")</f>
        <v/>
      </c>
      <c r="AS50" s="18" t="str">
        <f>IF($K50="OK",$AK50+$AL50-0.1909*$G50+0.1226*$H50-7.6592*($I50*Forudsætninger!H46)/3600,"")</f>
        <v/>
      </c>
      <c r="AT50" s="18" t="str">
        <f>IF($K50="OK",$AK50+$AL50-0.1909*$G50+0.1226*$H50-7.6592*($I50*Forudsætninger!I46)/3600,"")</f>
        <v/>
      </c>
      <c r="AU50" s="18" t="str">
        <f>IF($K50="OK",$AK50+$AL50-0.1909*$G50+0.1226*$H50-7.6592*($I50*Forudsætninger!J46)/3600,"")</f>
        <v/>
      </c>
      <c r="AV50" s="18" t="str">
        <f>IF($K50="OK",$AK50+$AL50-0.1909*$G50+0.1226*$H50-7.6592*($I50*Forudsætninger!K46)/3600,"")</f>
        <v/>
      </c>
      <c r="AW50" s="18" t="str">
        <f>IF($K50="OK",$AK50+$AL50-0.1909*$G50+0.1226*$H50-7.6592*($I50*Forudsætninger!L46)/3600,"")</f>
        <v/>
      </c>
      <c r="AX50" s="18" t="str">
        <f>IF($K50="OK",$AK50+$AL50-0.1909*$G50+0.1226*$H50-7.6592*($I50*Forudsætninger!M46)/3600,"")</f>
        <v/>
      </c>
      <c r="AY50" s="6" t="str">
        <f t="shared" si="19"/>
        <v/>
      </c>
      <c r="AZ50" s="6" t="str">
        <f t="shared" si="20"/>
        <v/>
      </c>
      <c r="BA50" s="6" t="str">
        <f t="shared" si="21"/>
        <v/>
      </c>
      <c r="BB50" s="6" t="str">
        <f t="shared" si="22"/>
        <v/>
      </c>
      <c r="BC50" s="6" t="str">
        <f t="shared" si="23"/>
        <v/>
      </c>
      <c r="BD50" s="6" t="str">
        <f t="shared" si="24"/>
        <v/>
      </c>
      <c r="BE50" s="6" t="str">
        <f t="shared" si="25"/>
        <v/>
      </c>
      <c r="BF50" s="6" t="str">
        <f t="shared" si="26"/>
        <v/>
      </c>
      <c r="BG50" s="6" t="str">
        <f t="shared" si="27"/>
        <v/>
      </c>
      <c r="BH50" s="6" t="str">
        <f t="shared" si="28"/>
        <v/>
      </c>
      <c r="BI50" s="6" t="str">
        <f t="shared" si="29"/>
        <v/>
      </c>
      <c r="BJ50" s="6" t="str">
        <f t="shared" si="30"/>
        <v/>
      </c>
      <c r="BK50" s="6" t="str">
        <f t="shared" si="31"/>
        <v/>
      </c>
      <c r="BL50" s="6" t="str">
        <f t="shared" si="32"/>
        <v/>
      </c>
      <c r="BM50" s="6" t="str">
        <f t="shared" si="33"/>
        <v/>
      </c>
      <c r="BN50" s="6" t="str">
        <f t="shared" si="34"/>
        <v/>
      </c>
      <c r="BO50" s="6" t="str">
        <f t="shared" si="35"/>
        <v/>
      </c>
      <c r="BP50" s="6" t="str">
        <f t="shared" si="36"/>
        <v/>
      </c>
      <c r="BQ50" s="6" t="str">
        <f t="shared" si="37"/>
        <v/>
      </c>
      <c r="BR50" s="6" t="str">
        <f t="shared" si="38"/>
        <v/>
      </c>
      <c r="BS50" s="6" t="str">
        <f t="shared" si="39"/>
        <v/>
      </c>
      <c r="BT50" s="6" t="str">
        <f t="shared" si="40"/>
        <v/>
      </c>
      <c r="BU50" s="6" t="str">
        <f t="shared" si="41"/>
        <v/>
      </c>
      <c r="BV50" s="6" t="str">
        <f t="shared" si="42"/>
        <v/>
      </c>
      <c r="BW50" s="6" t="str">
        <f t="shared" si="43"/>
        <v/>
      </c>
      <c r="BX50" s="6" t="str">
        <f t="shared" si="44"/>
        <v/>
      </c>
      <c r="BY50" s="6" t="str">
        <f t="shared" si="45"/>
        <v/>
      </c>
      <c r="BZ50" s="6" t="str">
        <f t="shared" si="46"/>
        <v/>
      </c>
      <c r="CA50" s="6" t="str">
        <f t="shared" si="47"/>
        <v/>
      </c>
      <c r="CB50" s="6" t="str">
        <f t="shared" si="48"/>
        <v/>
      </c>
      <c r="CC50" s="6" t="str">
        <f t="shared" si="49"/>
        <v/>
      </c>
      <c r="CD50" s="6" t="str">
        <f t="shared" si="50"/>
        <v/>
      </c>
      <c r="CE50" s="6" t="str">
        <f t="shared" si="51"/>
        <v/>
      </c>
      <c r="CF50" s="6" t="str">
        <f t="shared" si="52"/>
        <v/>
      </c>
      <c r="CG50" s="6" t="str">
        <f t="shared" si="53"/>
        <v/>
      </c>
      <c r="CH50" s="6" t="str">
        <f t="shared" si="54"/>
        <v/>
      </c>
      <c r="CI50" s="6" t="str">
        <f t="shared" si="55"/>
        <v/>
      </c>
      <c r="CJ50" s="6" t="str">
        <f t="shared" si="56"/>
        <v/>
      </c>
      <c r="CK50" s="6" t="str">
        <f t="shared" si="57"/>
        <v/>
      </c>
      <c r="CL50" s="6" t="str">
        <f t="shared" si="58"/>
        <v/>
      </c>
      <c r="CM50" s="6" t="str">
        <f t="shared" si="59"/>
        <v/>
      </c>
      <c r="CN50" s="6" t="str">
        <f t="shared" si="60"/>
        <v/>
      </c>
      <c r="CO50" s="6" t="str">
        <f t="shared" si="61"/>
        <v/>
      </c>
      <c r="CP50" s="6" t="str">
        <f t="shared" si="62"/>
        <v/>
      </c>
      <c r="CQ50" s="6" t="str">
        <f t="shared" si="63"/>
        <v/>
      </c>
      <c r="CR50" s="6" t="str">
        <f t="shared" si="64"/>
        <v/>
      </c>
      <c r="CS50" s="6" t="str">
        <f t="shared" si="65"/>
        <v/>
      </c>
      <c r="CT50" s="6" t="str">
        <f t="shared" si="66"/>
        <v/>
      </c>
      <c r="CU50" s="6" t="str">
        <f t="shared" si="67"/>
        <v/>
      </c>
      <c r="CV50" s="6" t="str">
        <f t="shared" si="68"/>
        <v/>
      </c>
      <c r="CW50" s="6" t="str">
        <f t="shared" si="69"/>
        <v/>
      </c>
      <c r="CX50" s="6" t="str">
        <f t="shared" si="70"/>
        <v/>
      </c>
      <c r="CY50" s="6" t="str">
        <f t="shared" si="71"/>
        <v/>
      </c>
      <c r="CZ50" s="6" t="str">
        <f t="shared" si="72"/>
        <v/>
      </c>
      <c r="DA50" s="6" t="str">
        <f t="shared" si="73"/>
        <v/>
      </c>
      <c r="DB50" s="6" t="str">
        <f t="shared" si="74"/>
        <v/>
      </c>
      <c r="DC50" s="6" t="str">
        <f t="shared" si="75"/>
        <v/>
      </c>
      <c r="DD50" s="6" t="str">
        <f t="shared" si="76"/>
        <v/>
      </c>
      <c r="DE50" s="6" t="str">
        <f t="shared" si="77"/>
        <v/>
      </c>
      <c r="DF50" s="6" t="str">
        <f t="shared" si="78"/>
        <v/>
      </c>
      <c r="DG50" s="6" t="str">
        <f t="shared" si="79"/>
        <v/>
      </c>
      <c r="DH50" s="6" t="str">
        <f t="shared" si="80"/>
        <v/>
      </c>
      <c r="DI50" s="6" t="str">
        <f t="shared" si="81"/>
        <v/>
      </c>
      <c r="DJ50" s="6" t="str">
        <f t="shared" si="82"/>
        <v/>
      </c>
      <c r="DK50" s="6" t="str">
        <f t="shared" si="83"/>
        <v/>
      </c>
      <c r="DL50" s="6" t="str">
        <f t="shared" si="84"/>
        <v/>
      </c>
      <c r="DM50" s="6" t="str">
        <f t="shared" si="85"/>
        <v/>
      </c>
      <c r="DN50" s="6" t="str">
        <f t="shared" si="86"/>
        <v/>
      </c>
      <c r="DO50" s="6" t="str">
        <f t="shared" si="87"/>
        <v/>
      </c>
      <c r="DP50" s="6" t="str">
        <f t="shared" si="88"/>
        <v/>
      </c>
      <c r="DQ50" s="6" t="str">
        <f t="shared" si="89"/>
        <v/>
      </c>
      <c r="DR50" s="6" t="str">
        <f t="shared" si="90"/>
        <v/>
      </c>
    </row>
    <row r="51" spans="1:122" x14ac:dyDescent="0.25">
      <c r="A51" s="9">
        <v>43</v>
      </c>
      <c r="B51" s="1"/>
      <c r="C51" s="1"/>
      <c r="D51" s="1"/>
      <c r="E51" s="1"/>
      <c r="F51" s="1"/>
      <c r="G51" s="1"/>
      <c r="H51" s="1"/>
      <c r="I51" s="1"/>
      <c r="J51" s="1"/>
      <c r="K51" s="2" t="str">
        <f t="shared" si="0"/>
        <v/>
      </c>
      <c r="L51" s="3" t="str">
        <f t="shared" si="1"/>
        <v/>
      </c>
      <c r="M51" s="4" t="str">
        <f t="shared" si="2"/>
        <v/>
      </c>
      <c r="N51" s="4" t="str">
        <f t="shared" si="3"/>
        <v/>
      </c>
      <c r="O51" s="5" t="str">
        <f t="shared" si="4"/>
        <v/>
      </c>
      <c r="P51" s="6" t="str">
        <f>IF(K51="OK",(AY51*Forudsætninger!$B$6+BE51*Forudsætninger!$C$6+BK51*Forudsætninger!$D$6+BQ51*Forudsætninger!$E$6+BW51*Forudsætninger!$F$6+CC51*Forudsætninger!$G$6+CI51*Forudsætninger!$H$6+CO51*Forudsætninger!$I$6+CU51*Forudsætninger!$J$6+DA51*Forudsætninger!$K$6+DG51*Forudsætninger!$L$6+DM51*Forudsætninger!$M$6)/SUM(Forudsætninger!$B$6:$M$6),"")</f>
        <v/>
      </c>
      <c r="Q51" s="6" t="str">
        <f>IF(K51="OK",(AZ51*Forudsætninger!$B$6+BF51*Forudsætninger!$C$6+BL51*Forudsætninger!$D$6+BR51*Forudsætninger!$E$6+BX51*Forudsætninger!$F$6+CD51*Forudsætninger!$G$6+CJ51*Forudsætninger!$H$6+CP51*Forudsætninger!$I$6+CV51*Forudsætninger!$J$6+DB51*Forudsætninger!$K$6+DH51*Forudsætninger!$L$6+DN51*Forudsætninger!$M$6)/SUM(Forudsætninger!$B$6:$M$6),"")</f>
        <v/>
      </c>
      <c r="R51" s="6" t="str">
        <f>IF(K51="OK",(BA51*Forudsætninger!$B$6+BG51*Forudsætninger!$C$6+BM51*Forudsætninger!$D$6+BS51*Forudsætninger!$E$6+BY51*Forudsætninger!$F$6+CE51*Forudsætninger!$G$6+CK51*Forudsætninger!$H$6+CQ51*Forudsætninger!$I$6+CW51*Forudsætninger!$J$6+DC51*Forudsætninger!$K$6+DI51*Forudsætninger!$L$6+DO51*Forudsætninger!$M$6)/SUM(Forudsætninger!$B$6:$M$6),"")</f>
        <v/>
      </c>
      <c r="S51" s="6" t="str">
        <f>IF(K51="OK",(BB51*Forudsætninger!$B$6+BH51*Forudsætninger!$C$6+BN51*Forudsætninger!$D$6+BT51*Forudsætninger!$E$6+BZ51*Forudsætninger!$F$6+CF51*Forudsætninger!$G$6+CL51*Forudsætninger!$H$6+CR51*Forudsætninger!$I$6+CX51*Forudsætninger!$J$6+DD51*Forudsætninger!$K$6+DJ51*Forudsætninger!$L$6+DP51*Forudsætninger!$M$6)/SUM(Forudsætninger!$B$6:$M$6),"")</f>
        <v/>
      </c>
      <c r="T51" s="6" t="str">
        <f>IF(K51="OK",(BC51*Forudsætninger!$B$6+BI51*Forudsætninger!$C$6+BO51*Forudsætninger!$D$6+BU51*Forudsætninger!$E$6+CA51*Forudsætninger!$F$6+CG51*Forudsætninger!$G$6+CM51*Forudsætninger!$H$6+CS51*Forudsætninger!$I$6+CY51*Forudsætninger!$J$6+DE51*Forudsætninger!$K$6+DK51*Forudsætninger!$L$6+DQ51*Forudsætninger!$M$6)/SUM(Forudsætninger!$B$6:$M$6),"")</f>
        <v/>
      </c>
      <c r="U51" s="6" t="str">
        <f>IF(K51="OK",(BD51*Forudsætninger!$B$6+BJ51*Forudsætninger!$C$6+BP51*Forudsætninger!$D$6+BV51*Forudsætninger!$E$6+CB51*Forudsætninger!$F$6+CH51*Forudsætninger!$G$6+CN51*Forudsætninger!$H$6+CT51*Forudsætninger!$I$6+CZ51*Forudsætninger!$J$6+DF51*Forudsætninger!$K$6+DL51*Forudsætninger!$L$6+DR51*Forudsætninger!$M$6)/SUM(Forudsætninger!$B$6:$M$6),"")</f>
        <v/>
      </c>
      <c r="V51" s="7" t="str">
        <f>IF(AND(L51="OK",K51="OK"),(P51*3+Q51*2+R51-S51-T51*2-U51*3)*J51*SUM(Forudsætninger!$B$6:$M$6),"")</f>
        <v/>
      </c>
      <c r="W51" s="49" t="str">
        <f t="shared" si="5"/>
        <v/>
      </c>
      <c r="X51" s="49" t="str">
        <f t="shared" si="6"/>
        <v/>
      </c>
      <c r="Y51" s="49" t="str">
        <f t="shared" si="7"/>
        <v/>
      </c>
      <c r="Z51" s="49" t="str">
        <f t="shared" si="8"/>
        <v/>
      </c>
      <c r="AA51" s="49" t="str">
        <f t="shared" si="9"/>
        <v/>
      </c>
      <c r="AB51" s="49" t="str">
        <f t="shared" si="10"/>
        <v/>
      </c>
      <c r="AC51" s="49" t="str">
        <f t="shared" si="11"/>
        <v/>
      </c>
      <c r="AD51" s="49" t="str">
        <f t="shared" si="12"/>
        <v/>
      </c>
      <c r="AE51" s="49" t="str">
        <f t="shared" si="13"/>
        <v/>
      </c>
      <c r="AF51" s="49" t="str">
        <f t="shared" si="14"/>
        <v/>
      </c>
      <c r="AG51" s="49" t="str">
        <f t="shared" si="15"/>
        <v/>
      </c>
      <c r="AH51" s="49" t="str">
        <f t="shared" si="16"/>
        <v/>
      </c>
      <c r="AK51" s="18">
        <f t="shared" si="17"/>
        <v>0</v>
      </c>
      <c r="AL51" s="18">
        <f t="shared" si="18"/>
        <v>0</v>
      </c>
      <c r="AM51" s="18" t="str">
        <f>IF($K51="OK",$AK51+$AL51-0.1909*$G51+0.1226*$H51-7.6592*($I51*Forudsætninger!B47)/3600,"")</f>
        <v/>
      </c>
      <c r="AN51" s="18" t="str">
        <f>IF($K51="OK",$AK51+$AL51-0.1909*$G51+0.1226*$H51-7.6592*($I51*Forudsætninger!C47)/3600,"")</f>
        <v/>
      </c>
      <c r="AO51" s="18" t="str">
        <f>IF($K51="OK",$AK51+$AL51-0.1909*$G51+0.1226*$H51-7.6592*($I51*Forudsætninger!D47)/3600,"")</f>
        <v/>
      </c>
      <c r="AP51" s="18" t="str">
        <f>IF($K51="OK",$AK51+$AL51-0.1909*$G51+0.1226*$H51-7.6592*($I51*Forudsætninger!E47)/3600,"")</f>
        <v/>
      </c>
      <c r="AQ51" s="18" t="str">
        <f>IF($K51="OK",$AK51+$AL51-0.1909*$G51+0.1226*$H51-7.6592*($I51*Forudsætninger!F47)/3600,"")</f>
        <v/>
      </c>
      <c r="AR51" s="18" t="str">
        <f>IF($K51="OK",$AK51+$AL51-0.1909*$G51+0.1226*$H51-7.6592*($I51*Forudsætninger!G47)/3600,"")</f>
        <v/>
      </c>
      <c r="AS51" s="18" t="str">
        <f>IF($K51="OK",$AK51+$AL51-0.1909*$G51+0.1226*$H51-7.6592*($I51*Forudsætninger!H47)/3600,"")</f>
        <v/>
      </c>
      <c r="AT51" s="18" t="str">
        <f>IF($K51="OK",$AK51+$AL51-0.1909*$G51+0.1226*$H51-7.6592*($I51*Forudsætninger!I47)/3600,"")</f>
        <v/>
      </c>
      <c r="AU51" s="18" t="str">
        <f>IF($K51="OK",$AK51+$AL51-0.1909*$G51+0.1226*$H51-7.6592*($I51*Forudsætninger!J47)/3600,"")</f>
        <v/>
      </c>
      <c r="AV51" s="18" t="str">
        <f>IF($K51="OK",$AK51+$AL51-0.1909*$G51+0.1226*$H51-7.6592*($I51*Forudsætninger!K47)/3600,"")</f>
        <v/>
      </c>
      <c r="AW51" s="18" t="str">
        <f>IF($K51="OK",$AK51+$AL51-0.1909*$G51+0.1226*$H51-7.6592*($I51*Forudsætninger!L47)/3600,"")</f>
        <v/>
      </c>
      <c r="AX51" s="18" t="str">
        <f>IF($K51="OK",$AK51+$AL51-0.1909*$G51+0.1226*$H51-7.6592*($I51*Forudsætninger!M47)/3600,"")</f>
        <v/>
      </c>
      <c r="AY51" s="6" t="str">
        <f t="shared" si="19"/>
        <v/>
      </c>
      <c r="AZ51" s="6" t="str">
        <f t="shared" si="20"/>
        <v/>
      </c>
      <c r="BA51" s="6" t="str">
        <f t="shared" si="21"/>
        <v/>
      </c>
      <c r="BB51" s="6" t="str">
        <f t="shared" si="22"/>
        <v/>
      </c>
      <c r="BC51" s="6" t="str">
        <f t="shared" si="23"/>
        <v/>
      </c>
      <c r="BD51" s="6" t="str">
        <f t="shared" si="24"/>
        <v/>
      </c>
      <c r="BE51" s="6" t="str">
        <f t="shared" si="25"/>
        <v/>
      </c>
      <c r="BF51" s="6" t="str">
        <f t="shared" si="26"/>
        <v/>
      </c>
      <c r="BG51" s="6" t="str">
        <f t="shared" si="27"/>
        <v/>
      </c>
      <c r="BH51" s="6" t="str">
        <f t="shared" si="28"/>
        <v/>
      </c>
      <c r="BI51" s="6" t="str">
        <f t="shared" si="29"/>
        <v/>
      </c>
      <c r="BJ51" s="6" t="str">
        <f t="shared" si="30"/>
        <v/>
      </c>
      <c r="BK51" s="6" t="str">
        <f t="shared" si="31"/>
        <v/>
      </c>
      <c r="BL51" s="6" t="str">
        <f t="shared" si="32"/>
        <v/>
      </c>
      <c r="BM51" s="6" t="str">
        <f t="shared" si="33"/>
        <v/>
      </c>
      <c r="BN51" s="6" t="str">
        <f t="shared" si="34"/>
        <v/>
      </c>
      <c r="BO51" s="6" t="str">
        <f t="shared" si="35"/>
        <v/>
      </c>
      <c r="BP51" s="6" t="str">
        <f t="shared" si="36"/>
        <v/>
      </c>
      <c r="BQ51" s="6" t="str">
        <f t="shared" si="37"/>
        <v/>
      </c>
      <c r="BR51" s="6" t="str">
        <f t="shared" si="38"/>
        <v/>
      </c>
      <c r="BS51" s="6" t="str">
        <f t="shared" si="39"/>
        <v/>
      </c>
      <c r="BT51" s="6" t="str">
        <f t="shared" si="40"/>
        <v/>
      </c>
      <c r="BU51" s="6" t="str">
        <f t="shared" si="41"/>
        <v/>
      </c>
      <c r="BV51" s="6" t="str">
        <f t="shared" si="42"/>
        <v/>
      </c>
      <c r="BW51" s="6" t="str">
        <f t="shared" si="43"/>
        <v/>
      </c>
      <c r="BX51" s="6" t="str">
        <f t="shared" si="44"/>
        <v/>
      </c>
      <c r="BY51" s="6" t="str">
        <f t="shared" si="45"/>
        <v/>
      </c>
      <c r="BZ51" s="6" t="str">
        <f t="shared" si="46"/>
        <v/>
      </c>
      <c r="CA51" s="6" t="str">
        <f t="shared" si="47"/>
        <v/>
      </c>
      <c r="CB51" s="6" t="str">
        <f t="shared" si="48"/>
        <v/>
      </c>
      <c r="CC51" s="6" t="str">
        <f t="shared" si="49"/>
        <v/>
      </c>
      <c r="CD51" s="6" t="str">
        <f t="shared" si="50"/>
        <v/>
      </c>
      <c r="CE51" s="6" t="str">
        <f t="shared" si="51"/>
        <v/>
      </c>
      <c r="CF51" s="6" t="str">
        <f t="shared" si="52"/>
        <v/>
      </c>
      <c r="CG51" s="6" t="str">
        <f t="shared" si="53"/>
        <v/>
      </c>
      <c r="CH51" s="6" t="str">
        <f t="shared" si="54"/>
        <v/>
      </c>
      <c r="CI51" s="6" t="str">
        <f t="shared" si="55"/>
        <v/>
      </c>
      <c r="CJ51" s="6" t="str">
        <f t="shared" si="56"/>
        <v/>
      </c>
      <c r="CK51" s="6" t="str">
        <f t="shared" si="57"/>
        <v/>
      </c>
      <c r="CL51" s="6" t="str">
        <f t="shared" si="58"/>
        <v/>
      </c>
      <c r="CM51" s="6" t="str">
        <f t="shared" si="59"/>
        <v/>
      </c>
      <c r="CN51" s="6" t="str">
        <f t="shared" si="60"/>
        <v/>
      </c>
      <c r="CO51" s="6" t="str">
        <f t="shared" si="61"/>
        <v/>
      </c>
      <c r="CP51" s="6" t="str">
        <f t="shared" si="62"/>
        <v/>
      </c>
      <c r="CQ51" s="6" t="str">
        <f t="shared" si="63"/>
        <v/>
      </c>
      <c r="CR51" s="6" t="str">
        <f t="shared" si="64"/>
        <v/>
      </c>
      <c r="CS51" s="6" t="str">
        <f t="shared" si="65"/>
        <v/>
      </c>
      <c r="CT51" s="6" t="str">
        <f t="shared" si="66"/>
        <v/>
      </c>
      <c r="CU51" s="6" t="str">
        <f t="shared" si="67"/>
        <v/>
      </c>
      <c r="CV51" s="6" t="str">
        <f t="shared" si="68"/>
        <v/>
      </c>
      <c r="CW51" s="6" t="str">
        <f t="shared" si="69"/>
        <v/>
      </c>
      <c r="CX51" s="6" t="str">
        <f t="shared" si="70"/>
        <v/>
      </c>
      <c r="CY51" s="6" t="str">
        <f t="shared" si="71"/>
        <v/>
      </c>
      <c r="CZ51" s="6" t="str">
        <f t="shared" si="72"/>
        <v/>
      </c>
      <c r="DA51" s="6" t="str">
        <f t="shared" si="73"/>
        <v/>
      </c>
      <c r="DB51" s="6" t="str">
        <f t="shared" si="74"/>
        <v/>
      </c>
      <c r="DC51" s="6" t="str">
        <f t="shared" si="75"/>
        <v/>
      </c>
      <c r="DD51" s="6" t="str">
        <f t="shared" si="76"/>
        <v/>
      </c>
      <c r="DE51" s="6" t="str">
        <f t="shared" si="77"/>
        <v/>
      </c>
      <c r="DF51" s="6" t="str">
        <f t="shared" si="78"/>
        <v/>
      </c>
      <c r="DG51" s="6" t="str">
        <f t="shared" si="79"/>
        <v/>
      </c>
      <c r="DH51" s="6" t="str">
        <f t="shared" si="80"/>
        <v/>
      </c>
      <c r="DI51" s="6" t="str">
        <f t="shared" si="81"/>
        <v/>
      </c>
      <c r="DJ51" s="6" t="str">
        <f t="shared" si="82"/>
        <v/>
      </c>
      <c r="DK51" s="6" t="str">
        <f t="shared" si="83"/>
        <v/>
      </c>
      <c r="DL51" s="6" t="str">
        <f t="shared" si="84"/>
        <v/>
      </c>
      <c r="DM51" s="6" t="str">
        <f t="shared" si="85"/>
        <v/>
      </c>
      <c r="DN51" s="6" t="str">
        <f t="shared" si="86"/>
        <v/>
      </c>
      <c r="DO51" s="6" t="str">
        <f t="shared" si="87"/>
        <v/>
      </c>
      <c r="DP51" s="6" t="str">
        <f t="shared" si="88"/>
        <v/>
      </c>
      <c r="DQ51" s="6" t="str">
        <f t="shared" si="89"/>
        <v/>
      </c>
      <c r="DR51" s="6" t="str">
        <f t="shared" si="90"/>
        <v/>
      </c>
    </row>
    <row r="52" spans="1:122" x14ac:dyDescent="0.25">
      <c r="A52" s="9">
        <v>44</v>
      </c>
      <c r="B52" s="1"/>
      <c r="C52" s="1"/>
      <c r="D52" s="1"/>
      <c r="E52" s="1"/>
      <c r="F52" s="1"/>
      <c r="G52" s="1"/>
      <c r="H52" s="1"/>
      <c r="I52" s="1"/>
      <c r="J52" s="1"/>
      <c r="K52" s="2" t="str">
        <f t="shared" si="0"/>
        <v/>
      </c>
      <c r="L52" s="3" t="str">
        <f t="shared" si="1"/>
        <v/>
      </c>
      <c r="M52" s="4" t="str">
        <f t="shared" si="2"/>
        <v/>
      </c>
      <c r="N52" s="4" t="str">
        <f t="shared" si="3"/>
        <v/>
      </c>
      <c r="O52" s="5" t="str">
        <f t="shared" si="4"/>
        <v/>
      </c>
      <c r="P52" s="6" t="str">
        <f>IF(K52="OK",(AY52*Forudsætninger!$B$6+BE52*Forudsætninger!$C$6+BK52*Forudsætninger!$D$6+BQ52*Forudsætninger!$E$6+BW52*Forudsætninger!$F$6+CC52*Forudsætninger!$G$6+CI52*Forudsætninger!$H$6+CO52*Forudsætninger!$I$6+CU52*Forudsætninger!$J$6+DA52*Forudsætninger!$K$6+DG52*Forudsætninger!$L$6+DM52*Forudsætninger!$M$6)/SUM(Forudsætninger!$B$6:$M$6),"")</f>
        <v/>
      </c>
      <c r="Q52" s="6" t="str">
        <f>IF(K52="OK",(AZ52*Forudsætninger!$B$6+BF52*Forudsætninger!$C$6+BL52*Forudsætninger!$D$6+BR52*Forudsætninger!$E$6+BX52*Forudsætninger!$F$6+CD52*Forudsætninger!$G$6+CJ52*Forudsætninger!$H$6+CP52*Forudsætninger!$I$6+CV52*Forudsætninger!$J$6+DB52*Forudsætninger!$K$6+DH52*Forudsætninger!$L$6+DN52*Forudsætninger!$M$6)/SUM(Forudsætninger!$B$6:$M$6),"")</f>
        <v/>
      </c>
      <c r="R52" s="6" t="str">
        <f>IF(K52="OK",(BA52*Forudsætninger!$B$6+BG52*Forudsætninger!$C$6+BM52*Forudsætninger!$D$6+BS52*Forudsætninger!$E$6+BY52*Forudsætninger!$F$6+CE52*Forudsætninger!$G$6+CK52*Forudsætninger!$H$6+CQ52*Forudsætninger!$I$6+CW52*Forudsætninger!$J$6+DC52*Forudsætninger!$K$6+DI52*Forudsætninger!$L$6+DO52*Forudsætninger!$M$6)/SUM(Forudsætninger!$B$6:$M$6),"")</f>
        <v/>
      </c>
      <c r="S52" s="6" t="str">
        <f>IF(K52="OK",(BB52*Forudsætninger!$B$6+BH52*Forudsætninger!$C$6+BN52*Forudsætninger!$D$6+BT52*Forudsætninger!$E$6+BZ52*Forudsætninger!$F$6+CF52*Forudsætninger!$G$6+CL52*Forudsætninger!$H$6+CR52*Forudsætninger!$I$6+CX52*Forudsætninger!$J$6+DD52*Forudsætninger!$K$6+DJ52*Forudsætninger!$L$6+DP52*Forudsætninger!$M$6)/SUM(Forudsætninger!$B$6:$M$6),"")</f>
        <v/>
      </c>
      <c r="T52" s="6" t="str">
        <f>IF(K52="OK",(BC52*Forudsætninger!$B$6+BI52*Forudsætninger!$C$6+BO52*Forudsætninger!$D$6+BU52*Forudsætninger!$E$6+CA52*Forudsætninger!$F$6+CG52*Forudsætninger!$G$6+CM52*Forudsætninger!$H$6+CS52*Forudsætninger!$I$6+CY52*Forudsætninger!$J$6+DE52*Forudsætninger!$K$6+DK52*Forudsætninger!$L$6+DQ52*Forudsætninger!$M$6)/SUM(Forudsætninger!$B$6:$M$6),"")</f>
        <v/>
      </c>
      <c r="U52" s="6" t="str">
        <f>IF(K52="OK",(BD52*Forudsætninger!$B$6+BJ52*Forudsætninger!$C$6+BP52*Forudsætninger!$D$6+BV52*Forudsætninger!$E$6+CB52*Forudsætninger!$F$6+CH52*Forudsætninger!$G$6+CN52*Forudsætninger!$H$6+CT52*Forudsætninger!$I$6+CZ52*Forudsætninger!$J$6+DF52*Forudsætninger!$K$6+DL52*Forudsætninger!$L$6+DR52*Forudsætninger!$M$6)/SUM(Forudsætninger!$B$6:$M$6),"")</f>
        <v/>
      </c>
      <c r="V52" s="7" t="str">
        <f>IF(AND(L52="OK",K52="OK"),(P52*3+Q52*2+R52-S52-T52*2-U52*3)*J52*SUM(Forudsætninger!$B$6:$M$6),"")</f>
        <v/>
      </c>
      <c r="W52" s="49" t="str">
        <f t="shared" si="5"/>
        <v/>
      </c>
      <c r="X52" s="49" t="str">
        <f t="shared" si="6"/>
        <v/>
      </c>
      <c r="Y52" s="49" t="str">
        <f t="shared" si="7"/>
        <v/>
      </c>
      <c r="Z52" s="49" t="str">
        <f t="shared" si="8"/>
        <v/>
      </c>
      <c r="AA52" s="49" t="str">
        <f t="shared" si="9"/>
        <v/>
      </c>
      <c r="AB52" s="49" t="str">
        <f t="shared" si="10"/>
        <v/>
      </c>
      <c r="AC52" s="49" t="str">
        <f t="shared" si="11"/>
        <v/>
      </c>
      <c r="AD52" s="49" t="str">
        <f t="shared" si="12"/>
        <v/>
      </c>
      <c r="AE52" s="49" t="str">
        <f t="shared" si="13"/>
        <v/>
      </c>
      <c r="AF52" s="49" t="str">
        <f t="shared" si="14"/>
        <v/>
      </c>
      <c r="AG52" s="49" t="str">
        <f t="shared" si="15"/>
        <v/>
      </c>
      <c r="AH52" s="49" t="str">
        <f t="shared" si="16"/>
        <v/>
      </c>
      <c r="AK52" s="18">
        <f t="shared" si="17"/>
        <v>0</v>
      </c>
      <c r="AL52" s="18">
        <f t="shared" si="18"/>
        <v>0</v>
      </c>
      <c r="AM52" s="18" t="str">
        <f>IF($K52="OK",$AK52+$AL52-0.1909*$G52+0.1226*$H52-7.6592*($I52*Forudsætninger!B48)/3600,"")</f>
        <v/>
      </c>
      <c r="AN52" s="18" t="str">
        <f>IF($K52="OK",$AK52+$AL52-0.1909*$G52+0.1226*$H52-7.6592*($I52*Forudsætninger!C48)/3600,"")</f>
        <v/>
      </c>
      <c r="AO52" s="18" t="str">
        <f>IF($K52="OK",$AK52+$AL52-0.1909*$G52+0.1226*$H52-7.6592*($I52*Forudsætninger!D48)/3600,"")</f>
        <v/>
      </c>
      <c r="AP52" s="18" t="str">
        <f>IF($K52="OK",$AK52+$AL52-0.1909*$G52+0.1226*$H52-7.6592*($I52*Forudsætninger!E48)/3600,"")</f>
        <v/>
      </c>
      <c r="AQ52" s="18" t="str">
        <f>IF($K52="OK",$AK52+$AL52-0.1909*$G52+0.1226*$H52-7.6592*($I52*Forudsætninger!F48)/3600,"")</f>
        <v/>
      </c>
      <c r="AR52" s="18" t="str">
        <f>IF($K52="OK",$AK52+$AL52-0.1909*$G52+0.1226*$H52-7.6592*($I52*Forudsætninger!G48)/3600,"")</f>
        <v/>
      </c>
      <c r="AS52" s="18" t="str">
        <f>IF($K52="OK",$AK52+$AL52-0.1909*$G52+0.1226*$H52-7.6592*($I52*Forudsætninger!H48)/3600,"")</f>
        <v/>
      </c>
      <c r="AT52" s="18" t="str">
        <f>IF($K52="OK",$AK52+$AL52-0.1909*$G52+0.1226*$H52-7.6592*($I52*Forudsætninger!I48)/3600,"")</f>
        <v/>
      </c>
      <c r="AU52" s="18" t="str">
        <f>IF($K52="OK",$AK52+$AL52-0.1909*$G52+0.1226*$H52-7.6592*($I52*Forudsætninger!J48)/3600,"")</f>
        <v/>
      </c>
      <c r="AV52" s="18" t="str">
        <f>IF($K52="OK",$AK52+$AL52-0.1909*$G52+0.1226*$H52-7.6592*($I52*Forudsætninger!K48)/3600,"")</f>
        <v/>
      </c>
      <c r="AW52" s="18" t="str">
        <f>IF($K52="OK",$AK52+$AL52-0.1909*$G52+0.1226*$H52-7.6592*($I52*Forudsætninger!L48)/3600,"")</f>
        <v/>
      </c>
      <c r="AX52" s="18" t="str">
        <f>IF($K52="OK",$AK52+$AL52-0.1909*$G52+0.1226*$H52-7.6592*($I52*Forudsætninger!M48)/3600,"")</f>
        <v/>
      </c>
      <c r="AY52" s="6" t="str">
        <f t="shared" si="19"/>
        <v/>
      </c>
      <c r="AZ52" s="6" t="str">
        <f t="shared" si="20"/>
        <v/>
      </c>
      <c r="BA52" s="6" t="str">
        <f t="shared" si="21"/>
        <v/>
      </c>
      <c r="BB52" s="6" t="str">
        <f t="shared" si="22"/>
        <v/>
      </c>
      <c r="BC52" s="6" t="str">
        <f t="shared" si="23"/>
        <v/>
      </c>
      <c r="BD52" s="6" t="str">
        <f t="shared" si="24"/>
        <v/>
      </c>
      <c r="BE52" s="6" t="str">
        <f t="shared" si="25"/>
        <v/>
      </c>
      <c r="BF52" s="6" t="str">
        <f t="shared" si="26"/>
        <v/>
      </c>
      <c r="BG52" s="6" t="str">
        <f t="shared" si="27"/>
        <v/>
      </c>
      <c r="BH52" s="6" t="str">
        <f t="shared" si="28"/>
        <v/>
      </c>
      <c r="BI52" s="6" t="str">
        <f t="shared" si="29"/>
        <v/>
      </c>
      <c r="BJ52" s="6" t="str">
        <f t="shared" si="30"/>
        <v/>
      </c>
      <c r="BK52" s="6" t="str">
        <f t="shared" si="31"/>
        <v/>
      </c>
      <c r="BL52" s="6" t="str">
        <f t="shared" si="32"/>
        <v/>
      </c>
      <c r="BM52" s="6" t="str">
        <f t="shared" si="33"/>
        <v/>
      </c>
      <c r="BN52" s="6" t="str">
        <f t="shared" si="34"/>
        <v/>
      </c>
      <c r="BO52" s="6" t="str">
        <f t="shared" si="35"/>
        <v/>
      </c>
      <c r="BP52" s="6" t="str">
        <f t="shared" si="36"/>
        <v/>
      </c>
      <c r="BQ52" s="6" t="str">
        <f t="shared" si="37"/>
        <v/>
      </c>
      <c r="BR52" s="6" t="str">
        <f t="shared" si="38"/>
        <v/>
      </c>
      <c r="BS52" s="6" t="str">
        <f t="shared" si="39"/>
        <v/>
      </c>
      <c r="BT52" s="6" t="str">
        <f t="shared" si="40"/>
        <v/>
      </c>
      <c r="BU52" s="6" t="str">
        <f t="shared" si="41"/>
        <v/>
      </c>
      <c r="BV52" s="6" t="str">
        <f t="shared" si="42"/>
        <v/>
      </c>
      <c r="BW52" s="6" t="str">
        <f t="shared" si="43"/>
        <v/>
      </c>
      <c r="BX52" s="6" t="str">
        <f t="shared" si="44"/>
        <v/>
      </c>
      <c r="BY52" s="6" t="str">
        <f t="shared" si="45"/>
        <v/>
      </c>
      <c r="BZ52" s="6" t="str">
        <f t="shared" si="46"/>
        <v/>
      </c>
      <c r="CA52" s="6" t="str">
        <f t="shared" si="47"/>
        <v/>
      </c>
      <c r="CB52" s="6" t="str">
        <f t="shared" si="48"/>
        <v/>
      </c>
      <c r="CC52" s="6" t="str">
        <f t="shared" si="49"/>
        <v/>
      </c>
      <c r="CD52" s="6" t="str">
        <f t="shared" si="50"/>
        <v/>
      </c>
      <c r="CE52" s="6" t="str">
        <f t="shared" si="51"/>
        <v/>
      </c>
      <c r="CF52" s="6" t="str">
        <f t="shared" si="52"/>
        <v/>
      </c>
      <c r="CG52" s="6" t="str">
        <f t="shared" si="53"/>
        <v/>
      </c>
      <c r="CH52" s="6" t="str">
        <f t="shared" si="54"/>
        <v/>
      </c>
      <c r="CI52" s="6" t="str">
        <f t="shared" si="55"/>
        <v/>
      </c>
      <c r="CJ52" s="6" t="str">
        <f t="shared" si="56"/>
        <v/>
      </c>
      <c r="CK52" s="6" t="str">
        <f t="shared" si="57"/>
        <v/>
      </c>
      <c r="CL52" s="6" t="str">
        <f t="shared" si="58"/>
        <v/>
      </c>
      <c r="CM52" s="6" t="str">
        <f t="shared" si="59"/>
        <v/>
      </c>
      <c r="CN52" s="6" t="str">
        <f t="shared" si="60"/>
        <v/>
      </c>
      <c r="CO52" s="6" t="str">
        <f t="shared" si="61"/>
        <v/>
      </c>
      <c r="CP52" s="6" t="str">
        <f t="shared" si="62"/>
        <v/>
      </c>
      <c r="CQ52" s="6" t="str">
        <f t="shared" si="63"/>
        <v/>
      </c>
      <c r="CR52" s="6" t="str">
        <f t="shared" si="64"/>
        <v/>
      </c>
      <c r="CS52" s="6" t="str">
        <f t="shared" si="65"/>
        <v/>
      </c>
      <c r="CT52" s="6" t="str">
        <f t="shared" si="66"/>
        <v/>
      </c>
      <c r="CU52" s="6" t="str">
        <f t="shared" si="67"/>
        <v/>
      </c>
      <c r="CV52" s="6" t="str">
        <f t="shared" si="68"/>
        <v/>
      </c>
      <c r="CW52" s="6" t="str">
        <f t="shared" si="69"/>
        <v/>
      </c>
      <c r="CX52" s="6" t="str">
        <f t="shared" si="70"/>
        <v/>
      </c>
      <c r="CY52" s="6" t="str">
        <f t="shared" si="71"/>
        <v/>
      </c>
      <c r="CZ52" s="6" t="str">
        <f t="shared" si="72"/>
        <v/>
      </c>
      <c r="DA52" s="6" t="str">
        <f t="shared" si="73"/>
        <v/>
      </c>
      <c r="DB52" s="6" t="str">
        <f t="shared" si="74"/>
        <v/>
      </c>
      <c r="DC52" s="6" t="str">
        <f t="shared" si="75"/>
        <v/>
      </c>
      <c r="DD52" s="6" t="str">
        <f t="shared" si="76"/>
        <v/>
      </c>
      <c r="DE52" s="6" t="str">
        <f t="shared" si="77"/>
        <v/>
      </c>
      <c r="DF52" s="6" t="str">
        <f t="shared" si="78"/>
        <v/>
      </c>
      <c r="DG52" s="6" t="str">
        <f t="shared" si="79"/>
        <v/>
      </c>
      <c r="DH52" s="6" t="str">
        <f t="shared" si="80"/>
        <v/>
      </c>
      <c r="DI52" s="6" t="str">
        <f t="shared" si="81"/>
        <v/>
      </c>
      <c r="DJ52" s="6" t="str">
        <f t="shared" si="82"/>
        <v/>
      </c>
      <c r="DK52" s="6" t="str">
        <f t="shared" si="83"/>
        <v/>
      </c>
      <c r="DL52" s="6" t="str">
        <f t="shared" si="84"/>
        <v/>
      </c>
      <c r="DM52" s="6" t="str">
        <f t="shared" si="85"/>
        <v/>
      </c>
      <c r="DN52" s="6" t="str">
        <f t="shared" si="86"/>
        <v/>
      </c>
      <c r="DO52" s="6" t="str">
        <f t="shared" si="87"/>
        <v/>
      </c>
      <c r="DP52" s="6" t="str">
        <f t="shared" si="88"/>
        <v/>
      </c>
      <c r="DQ52" s="6" t="str">
        <f t="shared" si="89"/>
        <v/>
      </c>
      <c r="DR52" s="6" t="str">
        <f t="shared" si="90"/>
        <v/>
      </c>
    </row>
    <row r="53" spans="1:122" x14ac:dyDescent="0.25">
      <c r="A53" s="9">
        <v>45</v>
      </c>
      <c r="B53" s="1"/>
      <c r="C53" s="1"/>
      <c r="D53" s="1"/>
      <c r="E53" s="1"/>
      <c r="F53" s="1"/>
      <c r="G53" s="1"/>
      <c r="H53" s="1"/>
      <c r="I53" s="1"/>
      <c r="J53" s="1"/>
      <c r="K53" s="2" t="str">
        <f t="shared" si="0"/>
        <v/>
      </c>
      <c r="L53" s="3" t="str">
        <f t="shared" si="1"/>
        <v/>
      </c>
      <c r="M53" s="4" t="str">
        <f t="shared" si="2"/>
        <v/>
      </c>
      <c r="N53" s="4" t="str">
        <f t="shared" si="3"/>
        <v/>
      </c>
      <c r="O53" s="5" t="str">
        <f t="shared" si="4"/>
        <v/>
      </c>
      <c r="P53" s="6" t="str">
        <f>IF(K53="OK",(AY53*Forudsætninger!$B$6+BE53*Forudsætninger!$C$6+BK53*Forudsætninger!$D$6+BQ53*Forudsætninger!$E$6+BW53*Forudsætninger!$F$6+CC53*Forudsætninger!$G$6+CI53*Forudsætninger!$H$6+CO53*Forudsætninger!$I$6+CU53*Forudsætninger!$J$6+DA53*Forudsætninger!$K$6+DG53*Forudsætninger!$L$6+DM53*Forudsætninger!$M$6)/SUM(Forudsætninger!$B$6:$M$6),"")</f>
        <v/>
      </c>
      <c r="Q53" s="6" t="str">
        <f>IF(K53="OK",(AZ53*Forudsætninger!$B$6+BF53*Forudsætninger!$C$6+BL53*Forudsætninger!$D$6+BR53*Forudsætninger!$E$6+BX53*Forudsætninger!$F$6+CD53*Forudsætninger!$G$6+CJ53*Forudsætninger!$H$6+CP53*Forudsætninger!$I$6+CV53*Forudsætninger!$J$6+DB53*Forudsætninger!$K$6+DH53*Forudsætninger!$L$6+DN53*Forudsætninger!$M$6)/SUM(Forudsætninger!$B$6:$M$6),"")</f>
        <v/>
      </c>
      <c r="R53" s="6" t="str">
        <f>IF(K53="OK",(BA53*Forudsætninger!$B$6+BG53*Forudsætninger!$C$6+BM53*Forudsætninger!$D$6+BS53*Forudsætninger!$E$6+BY53*Forudsætninger!$F$6+CE53*Forudsætninger!$G$6+CK53*Forudsætninger!$H$6+CQ53*Forudsætninger!$I$6+CW53*Forudsætninger!$J$6+DC53*Forudsætninger!$K$6+DI53*Forudsætninger!$L$6+DO53*Forudsætninger!$M$6)/SUM(Forudsætninger!$B$6:$M$6),"")</f>
        <v/>
      </c>
      <c r="S53" s="6" t="str">
        <f>IF(K53="OK",(BB53*Forudsætninger!$B$6+BH53*Forudsætninger!$C$6+BN53*Forudsætninger!$D$6+BT53*Forudsætninger!$E$6+BZ53*Forudsætninger!$F$6+CF53*Forudsætninger!$G$6+CL53*Forudsætninger!$H$6+CR53*Forudsætninger!$I$6+CX53*Forudsætninger!$J$6+DD53*Forudsætninger!$K$6+DJ53*Forudsætninger!$L$6+DP53*Forudsætninger!$M$6)/SUM(Forudsætninger!$B$6:$M$6),"")</f>
        <v/>
      </c>
      <c r="T53" s="6" t="str">
        <f>IF(K53="OK",(BC53*Forudsætninger!$B$6+BI53*Forudsætninger!$C$6+BO53*Forudsætninger!$D$6+BU53*Forudsætninger!$E$6+CA53*Forudsætninger!$F$6+CG53*Forudsætninger!$G$6+CM53*Forudsætninger!$H$6+CS53*Forudsætninger!$I$6+CY53*Forudsætninger!$J$6+DE53*Forudsætninger!$K$6+DK53*Forudsætninger!$L$6+DQ53*Forudsætninger!$M$6)/SUM(Forudsætninger!$B$6:$M$6),"")</f>
        <v/>
      </c>
      <c r="U53" s="6" t="str">
        <f>IF(K53="OK",(BD53*Forudsætninger!$B$6+BJ53*Forudsætninger!$C$6+BP53*Forudsætninger!$D$6+BV53*Forudsætninger!$E$6+CB53*Forudsætninger!$F$6+CH53*Forudsætninger!$G$6+CN53*Forudsætninger!$H$6+CT53*Forudsætninger!$I$6+CZ53*Forudsætninger!$J$6+DF53*Forudsætninger!$K$6+DL53*Forudsætninger!$L$6+DR53*Forudsætninger!$M$6)/SUM(Forudsætninger!$B$6:$M$6),"")</f>
        <v/>
      </c>
      <c r="V53" s="7" t="str">
        <f>IF(AND(L53="OK",K53="OK"),(P53*3+Q53*2+R53-S53-T53*2-U53*3)*J53*SUM(Forudsætninger!$B$6:$M$6),"")</f>
        <v/>
      </c>
      <c r="W53" s="49" t="str">
        <f t="shared" si="5"/>
        <v/>
      </c>
      <c r="X53" s="49" t="str">
        <f t="shared" si="6"/>
        <v/>
      </c>
      <c r="Y53" s="49" t="str">
        <f t="shared" si="7"/>
        <v/>
      </c>
      <c r="Z53" s="49" t="str">
        <f t="shared" si="8"/>
        <v/>
      </c>
      <c r="AA53" s="49" t="str">
        <f t="shared" si="9"/>
        <v/>
      </c>
      <c r="AB53" s="49" t="str">
        <f t="shared" si="10"/>
        <v/>
      </c>
      <c r="AC53" s="49" t="str">
        <f t="shared" si="11"/>
        <v/>
      </c>
      <c r="AD53" s="49" t="str">
        <f t="shared" si="12"/>
        <v/>
      </c>
      <c r="AE53" s="49" t="str">
        <f t="shared" si="13"/>
        <v/>
      </c>
      <c r="AF53" s="49" t="str">
        <f t="shared" si="14"/>
        <v/>
      </c>
      <c r="AG53" s="49" t="str">
        <f t="shared" si="15"/>
        <v/>
      </c>
      <c r="AH53" s="49" t="str">
        <f t="shared" si="16"/>
        <v/>
      </c>
      <c r="AK53" s="18">
        <f t="shared" si="17"/>
        <v>0</v>
      </c>
      <c r="AL53" s="18">
        <f t="shared" si="18"/>
        <v>0</v>
      </c>
      <c r="AM53" s="18" t="str">
        <f>IF($K53="OK",$AK53+$AL53-0.1909*$G53+0.1226*$H53-7.6592*($I53*Forudsætninger!B49)/3600,"")</f>
        <v/>
      </c>
      <c r="AN53" s="18" t="str">
        <f>IF($K53="OK",$AK53+$AL53-0.1909*$G53+0.1226*$H53-7.6592*($I53*Forudsætninger!C49)/3600,"")</f>
        <v/>
      </c>
      <c r="AO53" s="18" t="str">
        <f>IF($K53="OK",$AK53+$AL53-0.1909*$G53+0.1226*$H53-7.6592*($I53*Forudsætninger!D49)/3600,"")</f>
        <v/>
      </c>
      <c r="AP53" s="18" t="str">
        <f>IF($K53="OK",$AK53+$AL53-0.1909*$G53+0.1226*$H53-7.6592*($I53*Forudsætninger!E49)/3600,"")</f>
        <v/>
      </c>
      <c r="AQ53" s="18" t="str">
        <f>IF($K53="OK",$AK53+$AL53-0.1909*$G53+0.1226*$H53-7.6592*($I53*Forudsætninger!F49)/3600,"")</f>
        <v/>
      </c>
      <c r="AR53" s="18" t="str">
        <f>IF($K53="OK",$AK53+$AL53-0.1909*$G53+0.1226*$H53-7.6592*($I53*Forudsætninger!G49)/3600,"")</f>
        <v/>
      </c>
      <c r="AS53" s="18" t="str">
        <f>IF($K53="OK",$AK53+$AL53-0.1909*$G53+0.1226*$H53-7.6592*($I53*Forudsætninger!H49)/3600,"")</f>
        <v/>
      </c>
      <c r="AT53" s="18" t="str">
        <f>IF($K53="OK",$AK53+$AL53-0.1909*$G53+0.1226*$H53-7.6592*($I53*Forudsætninger!I49)/3600,"")</f>
        <v/>
      </c>
      <c r="AU53" s="18" t="str">
        <f>IF($K53="OK",$AK53+$AL53-0.1909*$G53+0.1226*$H53-7.6592*($I53*Forudsætninger!J49)/3600,"")</f>
        <v/>
      </c>
      <c r="AV53" s="18" t="str">
        <f>IF($K53="OK",$AK53+$AL53-0.1909*$G53+0.1226*$H53-7.6592*($I53*Forudsætninger!K49)/3600,"")</f>
        <v/>
      </c>
      <c r="AW53" s="18" t="str">
        <f>IF($K53="OK",$AK53+$AL53-0.1909*$G53+0.1226*$H53-7.6592*($I53*Forudsætninger!L49)/3600,"")</f>
        <v/>
      </c>
      <c r="AX53" s="18" t="str">
        <f>IF($K53="OK",$AK53+$AL53-0.1909*$G53+0.1226*$H53-7.6592*($I53*Forudsætninger!M49)/3600,"")</f>
        <v/>
      </c>
      <c r="AY53" s="6" t="str">
        <f t="shared" si="19"/>
        <v/>
      </c>
      <c r="AZ53" s="6" t="str">
        <f t="shared" si="20"/>
        <v/>
      </c>
      <c r="BA53" s="6" t="str">
        <f t="shared" si="21"/>
        <v/>
      </c>
      <c r="BB53" s="6" t="str">
        <f t="shared" si="22"/>
        <v/>
      </c>
      <c r="BC53" s="6" t="str">
        <f t="shared" si="23"/>
        <v/>
      </c>
      <c r="BD53" s="6" t="str">
        <f t="shared" si="24"/>
        <v/>
      </c>
      <c r="BE53" s="6" t="str">
        <f t="shared" si="25"/>
        <v/>
      </c>
      <c r="BF53" s="6" t="str">
        <f t="shared" si="26"/>
        <v/>
      </c>
      <c r="BG53" s="6" t="str">
        <f t="shared" si="27"/>
        <v/>
      </c>
      <c r="BH53" s="6" t="str">
        <f t="shared" si="28"/>
        <v/>
      </c>
      <c r="BI53" s="6" t="str">
        <f t="shared" si="29"/>
        <v/>
      </c>
      <c r="BJ53" s="6" t="str">
        <f t="shared" si="30"/>
        <v/>
      </c>
      <c r="BK53" s="6" t="str">
        <f t="shared" si="31"/>
        <v/>
      </c>
      <c r="BL53" s="6" t="str">
        <f t="shared" si="32"/>
        <v/>
      </c>
      <c r="BM53" s="6" t="str">
        <f t="shared" si="33"/>
        <v/>
      </c>
      <c r="BN53" s="6" t="str">
        <f t="shared" si="34"/>
        <v/>
      </c>
      <c r="BO53" s="6" t="str">
        <f t="shared" si="35"/>
        <v/>
      </c>
      <c r="BP53" s="6" t="str">
        <f t="shared" si="36"/>
        <v/>
      </c>
      <c r="BQ53" s="6" t="str">
        <f t="shared" si="37"/>
        <v/>
      </c>
      <c r="BR53" s="6" t="str">
        <f t="shared" si="38"/>
        <v/>
      </c>
      <c r="BS53" s="6" t="str">
        <f t="shared" si="39"/>
        <v/>
      </c>
      <c r="BT53" s="6" t="str">
        <f t="shared" si="40"/>
        <v/>
      </c>
      <c r="BU53" s="6" t="str">
        <f t="shared" si="41"/>
        <v/>
      </c>
      <c r="BV53" s="6" t="str">
        <f t="shared" si="42"/>
        <v/>
      </c>
      <c r="BW53" s="6" t="str">
        <f t="shared" si="43"/>
        <v/>
      </c>
      <c r="BX53" s="6" t="str">
        <f t="shared" si="44"/>
        <v/>
      </c>
      <c r="BY53" s="6" t="str">
        <f t="shared" si="45"/>
        <v/>
      </c>
      <c r="BZ53" s="6" t="str">
        <f t="shared" si="46"/>
        <v/>
      </c>
      <c r="CA53" s="6" t="str">
        <f t="shared" si="47"/>
        <v/>
      </c>
      <c r="CB53" s="6" t="str">
        <f t="shared" si="48"/>
        <v/>
      </c>
      <c r="CC53" s="6" t="str">
        <f t="shared" si="49"/>
        <v/>
      </c>
      <c r="CD53" s="6" t="str">
        <f t="shared" si="50"/>
        <v/>
      </c>
      <c r="CE53" s="6" t="str">
        <f t="shared" si="51"/>
        <v/>
      </c>
      <c r="CF53" s="6" t="str">
        <f t="shared" si="52"/>
        <v/>
      </c>
      <c r="CG53" s="6" t="str">
        <f t="shared" si="53"/>
        <v/>
      </c>
      <c r="CH53" s="6" t="str">
        <f t="shared" si="54"/>
        <v/>
      </c>
      <c r="CI53" s="6" t="str">
        <f t="shared" si="55"/>
        <v/>
      </c>
      <c r="CJ53" s="6" t="str">
        <f t="shared" si="56"/>
        <v/>
      </c>
      <c r="CK53" s="6" t="str">
        <f t="shared" si="57"/>
        <v/>
      </c>
      <c r="CL53" s="6" t="str">
        <f t="shared" si="58"/>
        <v/>
      </c>
      <c r="CM53" s="6" t="str">
        <f t="shared" si="59"/>
        <v/>
      </c>
      <c r="CN53" s="6" t="str">
        <f t="shared" si="60"/>
        <v/>
      </c>
      <c r="CO53" s="6" t="str">
        <f t="shared" si="61"/>
        <v/>
      </c>
      <c r="CP53" s="6" t="str">
        <f t="shared" si="62"/>
        <v/>
      </c>
      <c r="CQ53" s="6" t="str">
        <f t="shared" si="63"/>
        <v/>
      </c>
      <c r="CR53" s="6" t="str">
        <f t="shared" si="64"/>
        <v/>
      </c>
      <c r="CS53" s="6" t="str">
        <f t="shared" si="65"/>
        <v/>
      </c>
      <c r="CT53" s="6" t="str">
        <f t="shared" si="66"/>
        <v/>
      </c>
      <c r="CU53" s="6" t="str">
        <f t="shared" si="67"/>
        <v/>
      </c>
      <c r="CV53" s="6" t="str">
        <f t="shared" si="68"/>
        <v/>
      </c>
      <c r="CW53" s="6" t="str">
        <f t="shared" si="69"/>
        <v/>
      </c>
      <c r="CX53" s="6" t="str">
        <f t="shared" si="70"/>
        <v/>
      </c>
      <c r="CY53" s="6" t="str">
        <f t="shared" si="71"/>
        <v/>
      </c>
      <c r="CZ53" s="6" t="str">
        <f t="shared" si="72"/>
        <v/>
      </c>
      <c r="DA53" s="6" t="str">
        <f t="shared" si="73"/>
        <v/>
      </c>
      <c r="DB53" s="6" t="str">
        <f t="shared" si="74"/>
        <v/>
      </c>
      <c r="DC53" s="6" t="str">
        <f t="shared" si="75"/>
        <v/>
      </c>
      <c r="DD53" s="6" t="str">
        <f t="shared" si="76"/>
        <v/>
      </c>
      <c r="DE53" s="6" t="str">
        <f t="shared" si="77"/>
        <v/>
      </c>
      <c r="DF53" s="6" t="str">
        <f t="shared" si="78"/>
        <v/>
      </c>
      <c r="DG53" s="6" t="str">
        <f t="shared" si="79"/>
        <v/>
      </c>
      <c r="DH53" s="6" t="str">
        <f t="shared" si="80"/>
        <v/>
      </c>
      <c r="DI53" s="6" t="str">
        <f t="shared" si="81"/>
        <v/>
      </c>
      <c r="DJ53" s="6" t="str">
        <f t="shared" si="82"/>
        <v/>
      </c>
      <c r="DK53" s="6" t="str">
        <f t="shared" si="83"/>
        <v/>
      </c>
      <c r="DL53" s="6" t="str">
        <f t="shared" si="84"/>
        <v/>
      </c>
      <c r="DM53" s="6" t="str">
        <f t="shared" si="85"/>
        <v/>
      </c>
      <c r="DN53" s="6" t="str">
        <f t="shared" si="86"/>
        <v/>
      </c>
      <c r="DO53" s="6" t="str">
        <f t="shared" si="87"/>
        <v/>
      </c>
      <c r="DP53" s="6" t="str">
        <f t="shared" si="88"/>
        <v/>
      </c>
      <c r="DQ53" s="6" t="str">
        <f t="shared" si="89"/>
        <v/>
      </c>
      <c r="DR53" s="6" t="str">
        <f t="shared" si="90"/>
        <v/>
      </c>
    </row>
    <row r="54" spans="1:122" x14ac:dyDescent="0.25">
      <c r="A54" s="9">
        <v>46</v>
      </c>
      <c r="B54" s="1"/>
      <c r="C54" s="1"/>
      <c r="D54" s="1"/>
      <c r="E54" s="1"/>
      <c r="F54" s="1"/>
      <c r="G54" s="1"/>
      <c r="H54" s="1"/>
      <c r="I54" s="1"/>
      <c r="J54" s="1"/>
      <c r="K54" s="2" t="str">
        <f t="shared" si="0"/>
        <v/>
      </c>
      <c r="L54" s="3" t="str">
        <f t="shared" si="1"/>
        <v/>
      </c>
      <c r="M54" s="4" t="str">
        <f t="shared" si="2"/>
        <v/>
      </c>
      <c r="N54" s="4" t="str">
        <f t="shared" si="3"/>
        <v/>
      </c>
      <c r="O54" s="5" t="str">
        <f t="shared" si="4"/>
        <v/>
      </c>
      <c r="P54" s="6" t="str">
        <f>IF(K54="OK",(AY54*Forudsætninger!$B$6+BE54*Forudsætninger!$C$6+BK54*Forudsætninger!$D$6+BQ54*Forudsætninger!$E$6+BW54*Forudsætninger!$F$6+CC54*Forudsætninger!$G$6+CI54*Forudsætninger!$H$6+CO54*Forudsætninger!$I$6+CU54*Forudsætninger!$J$6+DA54*Forudsætninger!$K$6+DG54*Forudsætninger!$L$6+DM54*Forudsætninger!$M$6)/SUM(Forudsætninger!$B$6:$M$6),"")</f>
        <v/>
      </c>
      <c r="Q54" s="6" t="str">
        <f>IF(K54="OK",(AZ54*Forudsætninger!$B$6+BF54*Forudsætninger!$C$6+BL54*Forudsætninger!$D$6+BR54*Forudsætninger!$E$6+BX54*Forudsætninger!$F$6+CD54*Forudsætninger!$G$6+CJ54*Forudsætninger!$H$6+CP54*Forudsætninger!$I$6+CV54*Forudsætninger!$J$6+DB54*Forudsætninger!$K$6+DH54*Forudsætninger!$L$6+DN54*Forudsætninger!$M$6)/SUM(Forudsætninger!$B$6:$M$6),"")</f>
        <v/>
      </c>
      <c r="R54" s="6" t="str">
        <f>IF(K54="OK",(BA54*Forudsætninger!$B$6+BG54*Forudsætninger!$C$6+BM54*Forudsætninger!$D$6+BS54*Forudsætninger!$E$6+BY54*Forudsætninger!$F$6+CE54*Forudsætninger!$G$6+CK54*Forudsætninger!$H$6+CQ54*Forudsætninger!$I$6+CW54*Forudsætninger!$J$6+DC54*Forudsætninger!$K$6+DI54*Forudsætninger!$L$6+DO54*Forudsætninger!$M$6)/SUM(Forudsætninger!$B$6:$M$6),"")</f>
        <v/>
      </c>
      <c r="S54" s="6" t="str">
        <f>IF(K54="OK",(BB54*Forudsætninger!$B$6+BH54*Forudsætninger!$C$6+BN54*Forudsætninger!$D$6+BT54*Forudsætninger!$E$6+BZ54*Forudsætninger!$F$6+CF54*Forudsætninger!$G$6+CL54*Forudsætninger!$H$6+CR54*Forudsætninger!$I$6+CX54*Forudsætninger!$J$6+DD54*Forudsætninger!$K$6+DJ54*Forudsætninger!$L$6+DP54*Forudsætninger!$M$6)/SUM(Forudsætninger!$B$6:$M$6),"")</f>
        <v/>
      </c>
      <c r="T54" s="6" t="str">
        <f>IF(K54="OK",(BC54*Forudsætninger!$B$6+BI54*Forudsætninger!$C$6+BO54*Forudsætninger!$D$6+BU54*Forudsætninger!$E$6+CA54*Forudsætninger!$F$6+CG54*Forudsætninger!$G$6+CM54*Forudsætninger!$H$6+CS54*Forudsætninger!$I$6+CY54*Forudsætninger!$J$6+DE54*Forudsætninger!$K$6+DK54*Forudsætninger!$L$6+DQ54*Forudsætninger!$M$6)/SUM(Forudsætninger!$B$6:$M$6),"")</f>
        <v/>
      </c>
      <c r="U54" s="6" t="str">
        <f>IF(K54="OK",(BD54*Forudsætninger!$B$6+BJ54*Forudsætninger!$C$6+BP54*Forudsætninger!$D$6+BV54*Forudsætninger!$E$6+CB54*Forudsætninger!$F$6+CH54*Forudsætninger!$G$6+CN54*Forudsætninger!$H$6+CT54*Forudsætninger!$I$6+CZ54*Forudsætninger!$J$6+DF54*Forudsætninger!$K$6+DL54*Forudsætninger!$L$6+DR54*Forudsætninger!$M$6)/SUM(Forudsætninger!$B$6:$M$6),"")</f>
        <v/>
      </c>
      <c r="V54" s="7" t="str">
        <f>IF(AND(L54="OK",K54="OK"),(P54*3+Q54*2+R54-S54-T54*2-U54*3)*J54*SUM(Forudsætninger!$B$6:$M$6),"")</f>
        <v/>
      </c>
      <c r="W54" s="49" t="str">
        <f t="shared" si="5"/>
        <v/>
      </c>
      <c r="X54" s="49" t="str">
        <f t="shared" si="6"/>
        <v/>
      </c>
      <c r="Y54" s="49" t="str">
        <f t="shared" si="7"/>
        <v/>
      </c>
      <c r="Z54" s="49" t="str">
        <f t="shared" si="8"/>
        <v/>
      </c>
      <c r="AA54" s="49" t="str">
        <f t="shared" si="9"/>
        <v/>
      </c>
      <c r="AB54" s="49" t="str">
        <f t="shared" si="10"/>
        <v/>
      </c>
      <c r="AC54" s="49" t="str">
        <f t="shared" si="11"/>
        <v/>
      </c>
      <c r="AD54" s="49" t="str">
        <f t="shared" si="12"/>
        <v/>
      </c>
      <c r="AE54" s="49" t="str">
        <f t="shared" si="13"/>
        <v/>
      </c>
      <c r="AF54" s="49" t="str">
        <f t="shared" si="14"/>
        <v/>
      </c>
      <c r="AG54" s="49" t="str">
        <f t="shared" si="15"/>
        <v/>
      </c>
      <c r="AH54" s="49" t="str">
        <f t="shared" si="16"/>
        <v/>
      </c>
      <c r="AK54" s="18">
        <f t="shared" si="17"/>
        <v>0</v>
      </c>
      <c r="AL54" s="18">
        <f t="shared" si="18"/>
        <v>0</v>
      </c>
      <c r="AM54" s="18" t="str">
        <f>IF($K54="OK",$AK54+$AL54-0.1909*$G54+0.1226*$H54-7.6592*($I54*Forudsætninger!B50)/3600,"")</f>
        <v/>
      </c>
      <c r="AN54" s="18" t="str">
        <f>IF($K54="OK",$AK54+$AL54-0.1909*$G54+0.1226*$H54-7.6592*($I54*Forudsætninger!C50)/3600,"")</f>
        <v/>
      </c>
      <c r="AO54" s="18" t="str">
        <f>IF($K54="OK",$AK54+$AL54-0.1909*$G54+0.1226*$H54-7.6592*($I54*Forudsætninger!D50)/3600,"")</f>
        <v/>
      </c>
      <c r="AP54" s="18" t="str">
        <f>IF($K54="OK",$AK54+$AL54-0.1909*$G54+0.1226*$H54-7.6592*($I54*Forudsætninger!E50)/3600,"")</f>
        <v/>
      </c>
      <c r="AQ54" s="18" t="str">
        <f>IF($K54="OK",$AK54+$AL54-0.1909*$G54+0.1226*$H54-7.6592*($I54*Forudsætninger!F50)/3600,"")</f>
        <v/>
      </c>
      <c r="AR54" s="18" t="str">
        <f>IF($K54="OK",$AK54+$AL54-0.1909*$G54+0.1226*$H54-7.6592*($I54*Forudsætninger!G50)/3600,"")</f>
        <v/>
      </c>
      <c r="AS54" s="18" t="str">
        <f>IF($K54="OK",$AK54+$AL54-0.1909*$G54+0.1226*$H54-7.6592*($I54*Forudsætninger!H50)/3600,"")</f>
        <v/>
      </c>
      <c r="AT54" s="18" t="str">
        <f>IF($K54="OK",$AK54+$AL54-0.1909*$G54+0.1226*$H54-7.6592*($I54*Forudsætninger!I50)/3600,"")</f>
        <v/>
      </c>
      <c r="AU54" s="18" t="str">
        <f>IF($K54="OK",$AK54+$AL54-0.1909*$G54+0.1226*$H54-7.6592*($I54*Forudsætninger!J50)/3600,"")</f>
        <v/>
      </c>
      <c r="AV54" s="18" t="str">
        <f>IF($K54="OK",$AK54+$AL54-0.1909*$G54+0.1226*$H54-7.6592*($I54*Forudsætninger!K50)/3600,"")</f>
        <v/>
      </c>
      <c r="AW54" s="18" t="str">
        <f>IF($K54="OK",$AK54+$AL54-0.1909*$G54+0.1226*$H54-7.6592*($I54*Forudsætninger!L50)/3600,"")</f>
        <v/>
      </c>
      <c r="AX54" s="18" t="str">
        <f>IF($K54="OK",$AK54+$AL54-0.1909*$G54+0.1226*$H54-7.6592*($I54*Forudsætninger!M50)/3600,"")</f>
        <v/>
      </c>
      <c r="AY54" s="6" t="str">
        <f t="shared" si="19"/>
        <v/>
      </c>
      <c r="AZ54" s="6" t="str">
        <f t="shared" si="20"/>
        <v/>
      </c>
      <c r="BA54" s="6" t="str">
        <f t="shared" si="21"/>
        <v/>
      </c>
      <c r="BB54" s="6" t="str">
        <f t="shared" si="22"/>
        <v/>
      </c>
      <c r="BC54" s="6" t="str">
        <f t="shared" si="23"/>
        <v/>
      </c>
      <c r="BD54" s="6" t="str">
        <f t="shared" si="24"/>
        <v/>
      </c>
      <c r="BE54" s="6" t="str">
        <f t="shared" si="25"/>
        <v/>
      </c>
      <c r="BF54" s="6" t="str">
        <f t="shared" si="26"/>
        <v/>
      </c>
      <c r="BG54" s="6" t="str">
        <f t="shared" si="27"/>
        <v/>
      </c>
      <c r="BH54" s="6" t="str">
        <f t="shared" si="28"/>
        <v/>
      </c>
      <c r="BI54" s="6" t="str">
        <f t="shared" si="29"/>
        <v/>
      </c>
      <c r="BJ54" s="6" t="str">
        <f t="shared" si="30"/>
        <v/>
      </c>
      <c r="BK54" s="6" t="str">
        <f t="shared" si="31"/>
        <v/>
      </c>
      <c r="BL54" s="6" t="str">
        <f t="shared" si="32"/>
        <v/>
      </c>
      <c r="BM54" s="6" t="str">
        <f t="shared" si="33"/>
        <v/>
      </c>
      <c r="BN54" s="6" t="str">
        <f t="shared" si="34"/>
        <v/>
      </c>
      <c r="BO54" s="6" t="str">
        <f t="shared" si="35"/>
        <v/>
      </c>
      <c r="BP54" s="6" t="str">
        <f t="shared" si="36"/>
        <v/>
      </c>
      <c r="BQ54" s="6" t="str">
        <f t="shared" si="37"/>
        <v/>
      </c>
      <c r="BR54" s="6" t="str">
        <f t="shared" si="38"/>
        <v/>
      </c>
      <c r="BS54" s="6" t="str">
        <f t="shared" si="39"/>
        <v/>
      </c>
      <c r="BT54" s="6" t="str">
        <f t="shared" si="40"/>
        <v/>
      </c>
      <c r="BU54" s="6" t="str">
        <f t="shared" si="41"/>
        <v/>
      </c>
      <c r="BV54" s="6" t="str">
        <f t="shared" si="42"/>
        <v/>
      </c>
      <c r="BW54" s="6" t="str">
        <f t="shared" si="43"/>
        <v/>
      </c>
      <c r="BX54" s="6" t="str">
        <f t="shared" si="44"/>
        <v/>
      </c>
      <c r="BY54" s="6" t="str">
        <f t="shared" si="45"/>
        <v/>
      </c>
      <c r="BZ54" s="6" t="str">
        <f t="shared" si="46"/>
        <v/>
      </c>
      <c r="CA54" s="6" t="str">
        <f t="shared" si="47"/>
        <v/>
      </c>
      <c r="CB54" s="6" t="str">
        <f t="shared" si="48"/>
        <v/>
      </c>
      <c r="CC54" s="6" t="str">
        <f t="shared" si="49"/>
        <v/>
      </c>
      <c r="CD54" s="6" t="str">
        <f t="shared" si="50"/>
        <v/>
      </c>
      <c r="CE54" s="6" t="str">
        <f t="shared" si="51"/>
        <v/>
      </c>
      <c r="CF54" s="6" t="str">
        <f t="shared" si="52"/>
        <v/>
      </c>
      <c r="CG54" s="6" t="str">
        <f t="shared" si="53"/>
        <v/>
      </c>
      <c r="CH54" s="6" t="str">
        <f t="shared" si="54"/>
        <v/>
      </c>
      <c r="CI54" s="6" t="str">
        <f t="shared" si="55"/>
        <v/>
      </c>
      <c r="CJ54" s="6" t="str">
        <f t="shared" si="56"/>
        <v/>
      </c>
      <c r="CK54" s="6" t="str">
        <f t="shared" si="57"/>
        <v/>
      </c>
      <c r="CL54" s="6" t="str">
        <f t="shared" si="58"/>
        <v/>
      </c>
      <c r="CM54" s="6" t="str">
        <f t="shared" si="59"/>
        <v/>
      </c>
      <c r="CN54" s="6" t="str">
        <f t="shared" si="60"/>
        <v/>
      </c>
      <c r="CO54" s="6" t="str">
        <f t="shared" si="61"/>
        <v/>
      </c>
      <c r="CP54" s="6" t="str">
        <f t="shared" si="62"/>
        <v/>
      </c>
      <c r="CQ54" s="6" t="str">
        <f t="shared" si="63"/>
        <v/>
      </c>
      <c r="CR54" s="6" t="str">
        <f t="shared" si="64"/>
        <v/>
      </c>
      <c r="CS54" s="6" t="str">
        <f t="shared" si="65"/>
        <v/>
      </c>
      <c r="CT54" s="6" t="str">
        <f t="shared" si="66"/>
        <v/>
      </c>
      <c r="CU54" s="6" t="str">
        <f t="shared" si="67"/>
        <v/>
      </c>
      <c r="CV54" s="6" t="str">
        <f t="shared" si="68"/>
        <v/>
      </c>
      <c r="CW54" s="6" t="str">
        <f t="shared" si="69"/>
        <v/>
      </c>
      <c r="CX54" s="6" t="str">
        <f t="shared" si="70"/>
        <v/>
      </c>
      <c r="CY54" s="6" t="str">
        <f t="shared" si="71"/>
        <v/>
      </c>
      <c r="CZ54" s="6" t="str">
        <f t="shared" si="72"/>
        <v/>
      </c>
      <c r="DA54" s="6" t="str">
        <f t="shared" si="73"/>
        <v/>
      </c>
      <c r="DB54" s="6" t="str">
        <f t="shared" si="74"/>
        <v/>
      </c>
      <c r="DC54" s="6" t="str">
        <f t="shared" si="75"/>
        <v/>
      </c>
      <c r="DD54" s="6" t="str">
        <f t="shared" si="76"/>
        <v/>
      </c>
      <c r="DE54" s="6" t="str">
        <f t="shared" si="77"/>
        <v/>
      </c>
      <c r="DF54" s="6" t="str">
        <f t="shared" si="78"/>
        <v/>
      </c>
      <c r="DG54" s="6" t="str">
        <f t="shared" si="79"/>
        <v/>
      </c>
      <c r="DH54" s="6" t="str">
        <f t="shared" si="80"/>
        <v/>
      </c>
      <c r="DI54" s="6" t="str">
        <f t="shared" si="81"/>
        <v/>
      </c>
      <c r="DJ54" s="6" t="str">
        <f t="shared" si="82"/>
        <v/>
      </c>
      <c r="DK54" s="6" t="str">
        <f t="shared" si="83"/>
        <v/>
      </c>
      <c r="DL54" s="6" t="str">
        <f t="shared" si="84"/>
        <v/>
      </c>
      <c r="DM54" s="6" t="str">
        <f t="shared" si="85"/>
        <v/>
      </c>
      <c r="DN54" s="6" t="str">
        <f t="shared" si="86"/>
        <v/>
      </c>
      <c r="DO54" s="6" t="str">
        <f t="shared" si="87"/>
        <v/>
      </c>
      <c r="DP54" s="6" t="str">
        <f t="shared" si="88"/>
        <v/>
      </c>
      <c r="DQ54" s="6" t="str">
        <f t="shared" si="89"/>
        <v/>
      </c>
      <c r="DR54" s="6" t="str">
        <f t="shared" si="90"/>
        <v/>
      </c>
    </row>
    <row r="55" spans="1:122" x14ac:dyDescent="0.25">
      <c r="A55" s="9">
        <v>47</v>
      </c>
      <c r="B55" s="1"/>
      <c r="C55" s="1"/>
      <c r="D55" s="1"/>
      <c r="E55" s="1"/>
      <c r="F55" s="1"/>
      <c r="G55" s="1"/>
      <c r="H55" s="1"/>
      <c r="I55" s="1"/>
      <c r="J55" s="1"/>
      <c r="K55" s="2" t="str">
        <f t="shared" si="0"/>
        <v/>
      </c>
      <c r="L55" s="3" t="str">
        <f t="shared" si="1"/>
        <v/>
      </c>
      <c r="M55" s="4" t="str">
        <f t="shared" si="2"/>
        <v/>
      </c>
      <c r="N55" s="4" t="str">
        <f t="shared" si="3"/>
        <v/>
      </c>
      <c r="O55" s="5" t="str">
        <f t="shared" si="4"/>
        <v/>
      </c>
      <c r="P55" s="6" t="str">
        <f>IF(K55="OK",(AY55*Forudsætninger!$B$6+BE55*Forudsætninger!$C$6+BK55*Forudsætninger!$D$6+BQ55*Forudsætninger!$E$6+BW55*Forudsætninger!$F$6+CC55*Forudsætninger!$G$6+CI55*Forudsætninger!$H$6+CO55*Forudsætninger!$I$6+CU55*Forudsætninger!$J$6+DA55*Forudsætninger!$K$6+DG55*Forudsætninger!$L$6+DM55*Forudsætninger!$M$6)/SUM(Forudsætninger!$B$6:$M$6),"")</f>
        <v/>
      </c>
      <c r="Q55" s="6" t="str">
        <f>IF(K55="OK",(AZ55*Forudsætninger!$B$6+BF55*Forudsætninger!$C$6+BL55*Forudsætninger!$D$6+BR55*Forudsætninger!$E$6+BX55*Forudsætninger!$F$6+CD55*Forudsætninger!$G$6+CJ55*Forudsætninger!$H$6+CP55*Forudsætninger!$I$6+CV55*Forudsætninger!$J$6+DB55*Forudsætninger!$K$6+DH55*Forudsætninger!$L$6+DN55*Forudsætninger!$M$6)/SUM(Forudsætninger!$B$6:$M$6),"")</f>
        <v/>
      </c>
      <c r="R55" s="6" t="str">
        <f>IF(K55="OK",(BA55*Forudsætninger!$B$6+BG55*Forudsætninger!$C$6+BM55*Forudsætninger!$D$6+BS55*Forudsætninger!$E$6+BY55*Forudsætninger!$F$6+CE55*Forudsætninger!$G$6+CK55*Forudsætninger!$H$6+CQ55*Forudsætninger!$I$6+CW55*Forudsætninger!$J$6+DC55*Forudsætninger!$K$6+DI55*Forudsætninger!$L$6+DO55*Forudsætninger!$M$6)/SUM(Forudsætninger!$B$6:$M$6),"")</f>
        <v/>
      </c>
      <c r="S55" s="6" t="str">
        <f>IF(K55="OK",(BB55*Forudsætninger!$B$6+BH55*Forudsætninger!$C$6+BN55*Forudsætninger!$D$6+BT55*Forudsætninger!$E$6+BZ55*Forudsætninger!$F$6+CF55*Forudsætninger!$G$6+CL55*Forudsætninger!$H$6+CR55*Forudsætninger!$I$6+CX55*Forudsætninger!$J$6+DD55*Forudsætninger!$K$6+DJ55*Forudsætninger!$L$6+DP55*Forudsætninger!$M$6)/SUM(Forudsætninger!$B$6:$M$6),"")</f>
        <v/>
      </c>
      <c r="T55" s="6" t="str">
        <f>IF(K55="OK",(BC55*Forudsætninger!$B$6+BI55*Forudsætninger!$C$6+BO55*Forudsætninger!$D$6+BU55*Forudsætninger!$E$6+CA55*Forudsætninger!$F$6+CG55*Forudsætninger!$G$6+CM55*Forudsætninger!$H$6+CS55*Forudsætninger!$I$6+CY55*Forudsætninger!$J$6+DE55*Forudsætninger!$K$6+DK55*Forudsætninger!$L$6+DQ55*Forudsætninger!$M$6)/SUM(Forudsætninger!$B$6:$M$6),"")</f>
        <v/>
      </c>
      <c r="U55" s="6" t="str">
        <f>IF(K55="OK",(BD55*Forudsætninger!$B$6+BJ55*Forudsætninger!$C$6+BP55*Forudsætninger!$D$6+BV55*Forudsætninger!$E$6+CB55*Forudsætninger!$F$6+CH55*Forudsætninger!$G$6+CN55*Forudsætninger!$H$6+CT55*Forudsætninger!$I$6+CZ55*Forudsætninger!$J$6+DF55*Forudsætninger!$K$6+DL55*Forudsætninger!$L$6+DR55*Forudsætninger!$M$6)/SUM(Forudsætninger!$B$6:$M$6),"")</f>
        <v/>
      </c>
      <c r="V55" s="7" t="str">
        <f>IF(AND(L55="OK",K55="OK"),(P55*3+Q55*2+R55-S55-T55*2-U55*3)*J55*SUM(Forudsætninger!$B$6:$M$6),"")</f>
        <v/>
      </c>
      <c r="W55" s="49" t="str">
        <f t="shared" si="5"/>
        <v/>
      </c>
      <c r="X55" s="49" t="str">
        <f t="shared" si="6"/>
        <v/>
      </c>
      <c r="Y55" s="49" t="str">
        <f t="shared" si="7"/>
        <v/>
      </c>
      <c r="Z55" s="49" t="str">
        <f t="shared" si="8"/>
        <v/>
      </c>
      <c r="AA55" s="49" t="str">
        <f t="shared" si="9"/>
        <v/>
      </c>
      <c r="AB55" s="49" t="str">
        <f t="shared" si="10"/>
        <v/>
      </c>
      <c r="AC55" s="49" t="str">
        <f t="shared" si="11"/>
        <v/>
      </c>
      <c r="AD55" s="49" t="str">
        <f t="shared" si="12"/>
        <v/>
      </c>
      <c r="AE55" s="49" t="str">
        <f t="shared" si="13"/>
        <v/>
      </c>
      <c r="AF55" s="49" t="str">
        <f t="shared" si="14"/>
        <v/>
      </c>
      <c r="AG55" s="49" t="str">
        <f t="shared" si="15"/>
        <v/>
      </c>
      <c r="AH55" s="49" t="str">
        <f t="shared" si="16"/>
        <v/>
      </c>
      <c r="AK55" s="18">
        <f t="shared" si="17"/>
        <v>0</v>
      </c>
      <c r="AL55" s="18">
        <f t="shared" si="18"/>
        <v>0</v>
      </c>
      <c r="AM55" s="18" t="str">
        <f>IF($K55="OK",$AK55+$AL55-0.1909*$G55+0.1226*$H55-7.6592*($I55*Forudsætninger!B51)/3600,"")</f>
        <v/>
      </c>
      <c r="AN55" s="18" t="str">
        <f>IF($K55="OK",$AK55+$AL55-0.1909*$G55+0.1226*$H55-7.6592*($I55*Forudsætninger!C51)/3600,"")</f>
        <v/>
      </c>
      <c r="AO55" s="18" t="str">
        <f>IF($K55="OK",$AK55+$AL55-0.1909*$G55+0.1226*$H55-7.6592*($I55*Forudsætninger!D51)/3600,"")</f>
        <v/>
      </c>
      <c r="AP55" s="18" t="str">
        <f>IF($K55="OK",$AK55+$AL55-0.1909*$G55+0.1226*$H55-7.6592*($I55*Forudsætninger!E51)/3600,"")</f>
        <v/>
      </c>
      <c r="AQ55" s="18" t="str">
        <f>IF($K55="OK",$AK55+$AL55-0.1909*$G55+0.1226*$H55-7.6592*($I55*Forudsætninger!F51)/3600,"")</f>
        <v/>
      </c>
      <c r="AR55" s="18" t="str">
        <f>IF($K55="OK",$AK55+$AL55-0.1909*$G55+0.1226*$H55-7.6592*($I55*Forudsætninger!G51)/3600,"")</f>
        <v/>
      </c>
      <c r="AS55" s="18" t="str">
        <f>IF($K55="OK",$AK55+$AL55-0.1909*$G55+0.1226*$H55-7.6592*($I55*Forudsætninger!H51)/3600,"")</f>
        <v/>
      </c>
      <c r="AT55" s="18" t="str">
        <f>IF($K55="OK",$AK55+$AL55-0.1909*$G55+0.1226*$H55-7.6592*($I55*Forudsætninger!I51)/3600,"")</f>
        <v/>
      </c>
      <c r="AU55" s="18" t="str">
        <f>IF($K55="OK",$AK55+$AL55-0.1909*$G55+0.1226*$H55-7.6592*($I55*Forudsætninger!J51)/3600,"")</f>
        <v/>
      </c>
      <c r="AV55" s="18" t="str">
        <f>IF($K55="OK",$AK55+$AL55-0.1909*$G55+0.1226*$H55-7.6592*($I55*Forudsætninger!K51)/3600,"")</f>
        <v/>
      </c>
      <c r="AW55" s="18" t="str">
        <f>IF($K55="OK",$AK55+$AL55-0.1909*$G55+0.1226*$H55-7.6592*($I55*Forudsætninger!L51)/3600,"")</f>
        <v/>
      </c>
      <c r="AX55" s="18" t="str">
        <f>IF($K55="OK",$AK55+$AL55-0.1909*$G55+0.1226*$H55-7.6592*($I55*Forudsætninger!M51)/3600,"")</f>
        <v/>
      </c>
      <c r="AY55" s="6" t="str">
        <f t="shared" si="19"/>
        <v/>
      </c>
      <c r="AZ55" s="6" t="str">
        <f t="shared" si="20"/>
        <v/>
      </c>
      <c r="BA55" s="6" t="str">
        <f t="shared" si="21"/>
        <v/>
      </c>
      <c r="BB55" s="6" t="str">
        <f t="shared" si="22"/>
        <v/>
      </c>
      <c r="BC55" s="6" t="str">
        <f t="shared" si="23"/>
        <v/>
      </c>
      <c r="BD55" s="6" t="str">
        <f t="shared" si="24"/>
        <v/>
      </c>
      <c r="BE55" s="6" t="str">
        <f t="shared" si="25"/>
        <v/>
      </c>
      <c r="BF55" s="6" t="str">
        <f t="shared" si="26"/>
        <v/>
      </c>
      <c r="BG55" s="6" t="str">
        <f t="shared" si="27"/>
        <v/>
      </c>
      <c r="BH55" s="6" t="str">
        <f t="shared" si="28"/>
        <v/>
      </c>
      <c r="BI55" s="6" t="str">
        <f t="shared" si="29"/>
        <v/>
      </c>
      <c r="BJ55" s="6" t="str">
        <f t="shared" si="30"/>
        <v/>
      </c>
      <c r="BK55" s="6" t="str">
        <f t="shared" si="31"/>
        <v/>
      </c>
      <c r="BL55" s="6" t="str">
        <f t="shared" si="32"/>
        <v/>
      </c>
      <c r="BM55" s="6" t="str">
        <f t="shared" si="33"/>
        <v/>
      </c>
      <c r="BN55" s="6" t="str">
        <f t="shared" si="34"/>
        <v/>
      </c>
      <c r="BO55" s="6" t="str">
        <f t="shared" si="35"/>
        <v/>
      </c>
      <c r="BP55" s="6" t="str">
        <f t="shared" si="36"/>
        <v/>
      </c>
      <c r="BQ55" s="6" t="str">
        <f t="shared" si="37"/>
        <v/>
      </c>
      <c r="BR55" s="6" t="str">
        <f t="shared" si="38"/>
        <v/>
      </c>
      <c r="BS55" s="6" t="str">
        <f t="shared" si="39"/>
        <v/>
      </c>
      <c r="BT55" s="6" t="str">
        <f t="shared" si="40"/>
        <v/>
      </c>
      <c r="BU55" s="6" t="str">
        <f t="shared" si="41"/>
        <v/>
      </c>
      <c r="BV55" s="6" t="str">
        <f t="shared" si="42"/>
        <v/>
      </c>
      <c r="BW55" s="6" t="str">
        <f t="shared" si="43"/>
        <v/>
      </c>
      <c r="BX55" s="6" t="str">
        <f t="shared" si="44"/>
        <v/>
      </c>
      <c r="BY55" s="6" t="str">
        <f t="shared" si="45"/>
        <v/>
      </c>
      <c r="BZ55" s="6" t="str">
        <f t="shared" si="46"/>
        <v/>
      </c>
      <c r="CA55" s="6" t="str">
        <f t="shared" si="47"/>
        <v/>
      </c>
      <c r="CB55" s="6" t="str">
        <f t="shared" si="48"/>
        <v/>
      </c>
      <c r="CC55" s="6" t="str">
        <f t="shared" si="49"/>
        <v/>
      </c>
      <c r="CD55" s="6" t="str">
        <f t="shared" si="50"/>
        <v/>
      </c>
      <c r="CE55" s="6" t="str">
        <f t="shared" si="51"/>
        <v/>
      </c>
      <c r="CF55" s="6" t="str">
        <f t="shared" si="52"/>
        <v/>
      </c>
      <c r="CG55" s="6" t="str">
        <f t="shared" si="53"/>
        <v/>
      </c>
      <c r="CH55" s="6" t="str">
        <f t="shared" si="54"/>
        <v/>
      </c>
      <c r="CI55" s="6" t="str">
        <f t="shared" si="55"/>
        <v/>
      </c>
      <c r="CJ55" s="6" t="str">
        <f t="shared" si="56"/>
        <v/>
      </c>
      <c r="CK55" s="6" t="str">
        <f t="shared" si="57"/>
        <v/>
      </c>
      <c r="CL55" s="6" t="str">
        <f t="shared" si="58"/>
        <v/>
      </c>
      <c r="CM55" s="6" t="str">
        <f t="shared" si="59"/>
        <v/>
      </c>
      <c r="CN55" s="6" t="str">
        <f t="shared" si="60"/>
        <v/>
      </c>
      <c r="CO55" s="6" t="str">
        <f t="shared" si="61"/>
        <v/>
      </c>
      <c r="CP55" s="6" t="str">
        <f t="shared" si="62"/>
        <v/>
      </c>
      <c r="CQ55" s="6" t="str">
        <f t="shared" si="63"/>
        <v/>
      </c>
      <c r="CR55" s="6" t="str">
        <f t="shared" si="64"/>
        <v/>
      </c>
      <c r="CS55" s="6" t="str">
        <f t="shared" si="65"/>
        <v/>
      </c>
      <c r="CT55" s="6" t="str">
        <f t="shared" si="66"/>
        <v/>
      </c>
      <c r="CU55" s="6" t="str">
        <f t="shared" si="67"/>
        <v/>
      </c>
      <c r="CV55" s="6" t="str">
        <f t="shared" si="68"/>
        <v/>
      </c>
      <c r="CW55" s="6" t="str">
        <f t="shared" si="69"/>
        <v/>
      </c>
      <c r="CX55" s="6" t="str">
        <f t="shared" si="70"/>
        <v/>
      </c>
      <c r="CY55" s="6" t="str">
        <f t="shared" si="71"/>
        <v/>
      </c>
      <c r="CZ55" s="6" t="str">
        <f t="shared" si="72"/>
        <v/>
      </c>
      <c r="DA55" s="6" t="str">
        <f t="shared" si="73"/>
        <v/>
      </c>
      <c r="DB55" s="6" t="str">
        <f t="shared" si="74"/>
        <v/>
      </c>
      <c r="DC55" s="6" t="str">
        <f t="shared" si="75"/>
        <v/>
      </c>
      <c r="DD55" s="6" t="str">
        <f t="shared" si="76"/>
        <v/>
      </c>
      <c r="DE55" s="6" t="str">
        <f t="shared" si="77"/>
        <v/>
      </c>
      <c r="DF55" s="6" t="str">
        <f t="shared" si="78"/>
        <v/>
      </c>
      <c r="DG55" s="6" t="str">
        <f t="shared" si="79"/>
        <v/>
      </c>
      <c r="DH55" s="6" t="str">
        <f t="shared" si="80"/>
        <v/>
      </c>
      <c r="DI55" s="6" t="str">
        <f t="shared" si="81"/>
        <v/>
      </c>
      <c r="DJ55" s="6" t="str">
        <f t="shared" si="82"/>
        <v/>
      </c>
      <c r="DK55" s="6" t="str">
        <f t="shared" si="83"/>
        <v/>
      </c>
      <c r="DL55" s="6" t="str">
        <f t="shared" si="84"/>
        <v/>
      </c>
      <c r="DM55" s="6" t="str">
        <f t="shared" si="85"/>
        <v/>
      </c>
      <c r="DN55" s="6" t="str">
        <f t="shared" si="86"/>
        <v/>
      </c>
      <c r="DO55" s="6" t="str">
        <f t="shared" si="87"/>
        <v/>
      </c>
      <c r="DP55" s="6" t="str">
        <f t="shared" si="88"/>
        <v/>
      </c>
      <c r="DQ55" s="6" t="str">
        <f t="shared" si="89"/>
        <v/>
      </c>
      <c r="DR55" s="6" t="str">
        <f t="shared" si="90"/>
        <v/>
      </c>
    </row>
    <row r="56" spans="1:122" x14ac:dyDescent="0.25">
      <c r="A56" s="9">
        <v>48</v>
      </c>
      <c r="B56" s="1"/>
      <c r="C56" s="1"/>
      <c r="D56" s="1"/>
      <c r="E56" s="1"/>
      <c r="F56" s="1"/>
      <c r="G56" s="1"/>
      <c r="H56" s="1"/>
      <c r="I56" s="1"/>
      <c r="J56" s="1"/>
      <c r="K56" s="2" t="str">
        <f t="shared" si="0"/>
        <v/>
      </c>
      <c r="L56" s="3" t="str">
        <f t="shared" si="1"/>
        <v/>
      </c>
      <c r="M56" s="4" t="str">
        <f t="shared" si="2"/>
        <v/>
      </c>
      <c r="N56" s="4" t="str">
        <f t="shared" si="3"/>
        <v/>
      </c>
      <c r="O56" s="5" t="str">
        <f t="shared" si="4"/>
        <v/>
      </c>
      <c r="P56" s="6" t="str">
        <f>IF(K56="OK",(AY56*Forudsætninger!$B$6+BE56*Forudsætninger!$C$6+BK56*Forudsætninger!$D$6+BQ56*Forudsætninger!$E$6+BW56*Forudsætninger!$F$6+CC56*Forudsætninger!$G$6+CI56*Forudsætninger!$H$6+CO56*Forudsætninger!$I$6+CU56*Forudsætninger!$J$6+DA56*Forudsætninger!$K$6+DG56*Forudsætninger!$L$6+DM56*Forudsætninger!$M$6)/SUM(Forudsætninger!$B$6:$M$6),"")</f>
        <v/>
      </c>
      <c r="Q56" s="6" t="str">
        <f>IF(K56="OK",(AZ56*Forudsætninger!$B$6+BF56*Forudsætninger!$C$6+BL56*Forudsætninger!$D$6+BR56*Forudsætninger!$E$6+BX56*Forudsætninger!$F$6+CD56*Forudsætninger!$G$6+CJ56*Forudsætninger!$H$6+CP56*Forudsætninger!$I$6+CV56*Forudsætninger!$J$6+DB56*Forudsætninger!$K$6+DH56*Forudsætninger!$L$6+DN56*Forudsætninger!$M$6)/SUM(Forudsætninger!$B$6:$M$6),"")</f>
        <v/>
      </c>
      <c r="R56" s="6" t="str">
        <f>IF(K56="OK",(BA56*Forudsætninger!$B$6+BG56*Forudsætninger!$C$6+BM56*Forudsætninger!$D$6+BS56*Forudsætninger!$E$6+BY56*Forudsætninger!$F$6+CE56*Forudsætninger!$G$6+CK56*Forudsætninger!$H$6+CQ56*Forudsætninger!$I$6+CW56*Forudsætninger!$J$6+DC56*Forudsætninger!$K$6+DI56*Forudsætninger!$L$6+DO56*Forudsætninger!$M$6)/SUM(Forudsætninger!$B$6:$M$6),"")</f>
        <v/>
      </c>
      <c r="S56" s="6" t="str">
        <f>IF(K56="OK",(BB56*Forudsætninger!$B$6+BH56*Forudsætninger!$C$6+BN56*Forudsætninger!$D$6+BT56*Forudsætninger!$E$6+BZ56*Forudsætninger!$F$6+CF56*Forudsætninger!$G$6+CL56*Forudsætninger!$H$6+CR56*Forudsætninger!$I$6+CX56*Forudsætninger!$J$6+DD56*Forudsætninger!$K$6+DJ56*Forudsætninger!$L$6+DP56*Forudsætninger!$M$6)/SUM(Forudsætninger!$B$6:$M$6),"")</f>
        <v/>
      </c>
      <c r="T56" s="6" t="str">
        <f>IF(K56="OK",(BC56*Forudsætninger!$B$6+BI56*Forudsætninger!$C$6+BO56*Forudsætninger!$D$6+BU56*Forudsætninger!$E$6+CA56*Forudsætninger!$F$6+CG56*Forudsætninger!$G$6+CM56*Forudsætninger!$H$6+CS56*Forudsætninger!$I$6+CY56*Forudsætninger!$J$6+DE56*Forudsætninger!$K$6+DK56*Forudsætninger!$L$6+DQ56*Forudsætninger!$M$6)/SUM(Forudsætninger!$B$6:$M$6),"")</f>
        <v/>
      </c>
      <c r="U56" s="6" t="str">
        <f>IF(K56="OK",(BD56*Forudsætninger!$B$6+BJ56*Forudsætninger!$C$6+BP56*Forudsætninger!$D$6+BV56*Forudsætninger!$E$6+CB56*Forudsætninger!$F$6+CH56*Forudsætninger!$G$6+CN56*Forudsætninger!$H$6+CT56*Forudsætninger!$I$6+CZ56*Forudsætninger!$J$6+DF56*Forudsætninger!$K$6+DL56*Forudsætninger!$L$6+DR56*Forudsætninger!$M$6)/SUM(Forudsætninger!$B$6:$M$6),"")</f>
        <v/>
      </c>
      <c r="V56" s="7" t="str">
        <f>IF(AND(L56="OK",K56="OK"),(P56*3+Q56*2+R56-S56-T56*2-U56*3)*J56*SUM(Forudsætninger!$B$6:$M$6),"")</f>
        <v/>
      </c>
      <c r="W56" s="49" t="str">
        <f t="shared" si="5"/>
        <v/>
      </c>
      <c r="X56" s="49" t="str">
        <f t="shared" si="6"/>
        <v/>
      </c>
      <c r="Y56" s="49" t="str">
        <f t="shared" si="7"/>
        <v/>
      </c>
      <c r="Z56" s="49" t="str">
        <f t="shared" si="8"/>
        <v/>
      </c>
      <c r="AA56" s="49" t="str">
        <f t="shared" si="9"/>
        <v/>
      </c>
      <c r="AB56" s="49" t="str">
        <f t="shared" si="10"/>
        <v/>
      </c>
      <c r="AC56" s="49" t="str">
        <f t="shared" si="11"/>
        <v/>
      </c>
      <c r="AD56" s="49" t="str">
        <f t="shared" si="12"/>
        <v/>
      </c>
      <c r="AE56" s="49" t="str">
        <f t="shared" si="13"/>
        <v/>
      </c>
      <c r="AF56" s="49" t="str">
        <f t="shared" si="14"/>
        <v/>
      </c>
      <c r="AG56" s="49" t="str">
        <f t="shared" si="15"/>
        <v/>
      </c>
      <c r="AH56" s="49" t="str">
        <f t="shared" si="16"/>
        <v/>
      </c>
      <c r="AK56" s="18">
        <f t="shared" si="17"/>
        <v>0</v>
      </c>
      <c r="AL56" s="18">
        <f t="shared" si="18"/>
        <v>0</v>
      </c>
      <c r="AM56" s="18" t="str">
        <f>IF($K56="OK",$AK56+$AL56-0.1909*$G56+0.1226*$H56-7.6592*($I56*Forudsætninger!B52)/3600,"")</f>
        <v/>
      </c>
      <c r="AN56" s="18" t="str">
        <f>IF($K56="OK",$AK56+$AL56-0.1909*$G56+0.1226*$H56-7.6592*($I56*Forudsætninger!C52)/3600,"")</f>
        <v/>
      </c>
      <c r="AO56" s="18" t="str">
        <f>IF($K56="OK",$AK56+$AL56-0.1909*$G56+0.1226*$H56-7.6592*($I56*Forudsætninger!D52)/3600,"")</f>
        <v/>
      </c>
      <c r="AP56" s="18" t="str">
        <f>IF($K56="OK",$AK56+$AL56-0.1909*$G56+0.1226*$H56-7.6592*($I56*Forudsætninger!E52)/3600,"")</f>
        <v/>
      </c>
      <c r="AQ56" s="18" t="str">
        <f>IF($K56="OK",$AK56+$AL56-0.1909*$G56+0.1226*$H56-7.6592*($I56*Forudsætninger!F52)/3600,"")</f>
        <v/>
      </c>
      <c r="AR56" s="18" t="str">
        <f>IF($K56="OK",$AK56+$AL56-0.1909*$G56+0.1226*$H56-7.6592*($I56*Forudsætninger!G52)/3600,"")</f>
        <v/>
      </c>
      <c r="AS56" s="18" t="str">
        <f>IF($K56="OK",$AK56+$AL56-0.1909*$G56+0.1226*$H56-7.6592*($I56*Forudsætninger!H52)/3600,"")</f>
        <v/>
      </c>
      <c r="AT56" s="18" t="str">
        <f>IF($K56="OK",$AK56+$AL56-0.1909*$G56+0.1226*$H56-7.6592*($I56*Forudsætninger!I52)/3600,"")</f>
        <v/>
      </c>
      <c r="AU56" s="18" t="str">
        <f>IF($K56="OK",$AK56+$AL56-0.1909*$G56+0.1226*$H56-7.6592*($I56*Forudsætninger!J52)/3600,"")</f>
        <v/>
      </c>
      <c r="AV56" s="18" t="str">
        <f>IF($K56="OK",$AK56+$AL56-0.1909*$G56+0.1226*$H56-7.6592*($I56*Forudsætninger!K52)/3600,"")</f>
        <v/>
      </c>
      <c r="AW56" s="18" t="str">
        <f>IF($K56="OK",$AK56+$AL56-0.1909*$G56+0.1226*$H56-7.6592*($I56*Forudsætninger!L52)/3600,"")</f>
        <v/>
      </c>
      <c r="AX56" s="18" t="str">
        <f>IF($K56="OK",$AK56+$AL56-0.1909*$G56+0.1226*$H56-7.6592*($I56*Forudsætninger!M52)/3600,"")</f>
        <v/>
      </c>
      <c r="AY56" s="6" t="str">
        <f t="shared" si="19"/>
        <v/>
      </c>
      <c r="AZ56" s="6" t="str">
        <f t="shared" si="20"/>
        <v/>
      </c>
      <c r="BA56" s="6" t="str">
        <f t="shared" si="21"/>
        <v/>
      </c>
      <c r="BB56" s="6" t="str">
        <f t="shared" si="22"/>
        <v/>
      </c>
      <c r="BC56" s="6" t="str">
        <f t="shared" si="23"/>
        <v/>
      </c>
      <c r="BD56" s="6" t="str">
        <f t="shared" si="24"/>
        <v/>
      </c>
      <c r="BE56" s="6" t="str">
        <f t="shared" si="25"/>
        <v/>
      </c>
      <c r="BF56" s="6" t="str">
        <f t="shared" si="26"/>
        <v/>
      </c>
      <c r="BG56" s="6" t="str">
        <f t="shared" si="27"/>
        <v/>
      </c>
      <c r="BH56" s="6" t="str">
        <f t="shared" si="28"/>
        <v/>
      </c>
      <c r="BI56" s="6" t="str">
        <f t="shared" si="29"/>
        <v/>
      </c>
      <c r="BJ56" s="6" t="str">
        <f t="shared" si="30"/>
        <v/>
      </c>
      <c r="BK56" s="6" t="str">
        <f t="shared" si="31"/>
        <v/>
      </c>
      <c r="BL56" s="6" t="str">
        <f t="shared" si="32"/>
        <v/>
      </c>
      <c r="BM56" s="6" t="str">
        <f t="shared" si="33"/>
        <v/>
      </c>
      <c r="BN56" s="6" t="str">
        <f t="shared" si="34"/>
        <v/>
      </c>
      <c r="BO56" s="6" t="str">
        <f t="shared" si="35"/>
        <v/>
      </c>
      <c r="BP56" s="6" t="str">
        <f t="shared" si="36"/>
        <v/>
      </c>
      <c r="BQ56" s="6" t="str">
        <f t="shared" si="37"/>
        <v/>
      </c>
      <c r="BR56" s="6" t="str">
        <f t="shared" si="38"/>
        <v/>
      </c>
      <c r="BS56" s="6" t="str">
        <f t="shared" si="39"/>
        <v/>
      </c>
      <c r="BT56" s="6" t="str">
        <f t="shared" si="40"/>
        <v/>
      </c>
      <c r="BU56" s="6" t="str">
        <f t="shared" si="41"/>
        <v/>
      </c>
      <c r="BV56" s="6" t="str">
        <f t="shared" si="42"/>
        <v/>
      </c>
      <c r="BW56" s="6" t="str">
        <f t="shared" si="43"/>
        <v/>
      </c>
      <c r="BX56" s="6" t="str">
        <f t="shared" si="44"/>
        <v/>
      </c>
      <c r="BY56" s="6" t="str">
        <f t="shared" si="45"/>
        <v/>
      </c>
      <c r="BZ56" s="6" t="str">
        <f t="shared" si="46"/>
        <v/>
      </c>
      <c r="CA56" s="6" t="str">
        <f t="shared" si="47"/>
        <v/>
      </c>
      <c r="CB56" s="6" t="str">
        <f t="shared" si="48"/>
        <v/>
      </c>
      <c r="CC56" s="6" t="str">
        <f t="shared" si="49"/>
        <v/>
      </c>
      <c r="CD56" s="6" t="str">
        <f t="shared" si="50"/>
        <v/>
      </c>
      <c r="CE56" s="6" t="str">
        <f t="shared" si="51"/>
        <v/>
      </c>
      <c r="CF56" s="6" t="str">
        <f t="shared" si="52"/>
        <v/>
      </c>
      <c r="CG56" s="6" t="str">
        <f t="shared" si="53"/>
        <v/>
      </c>
      <c r="CH56" s="6" t="str">
        <f t="shared" si="54"/>
        <v/>
      </c>
      <c r="CI56" s="6" t="str">
        <f t="shared" si="55"/>
        <v/>
      </c>
      <c r="CJ56" s="6" t="str">
        <f t="shared" si="56"/>
        <v/>
      </c>
      <c r="CK56" s="6" t="str">
        <f t="shared" si="57"/>
        <v/>
      </c>
      <c r="CL56" s="6" t="str">
        <f t="shared" si="58"/>
        <v/>
      </c>
      <c r="CM56" s="6" t="str">
        <f t="shared" si="59"/>
        <v/>
      </c>
      <c r="CN56" s="6" t="str">
        <f t="shared" si="60"/>
        <v/>
      </c>
      <c r="CO56" s="6" t="str">
        <f t="shared" si="61"/>
        <v/>
      </c>
      <c r="CP56" s="6" t="str">
        <f t="shared" si="62"/>
        <v/>
      </c>
      <c r="CQ56" s="6" t="str">
        <f t="shared" si="63"/>
        <v/>
      </c>
      <c r="CR56" s="6" t="str">
        <f t="shared" si="64"/>
        <v/>
      </c>
      <c r="CS56" s="6" t="str">
        <f t="shared" si="65"/>
        <v/>
      </c>
      <c r="CT56" s="6" t="str">
        <f t="shared" si="66"/>
        <v/>
      </c>
      <c r="CU56" s="6" t="str">
        <f t="shared" si="67"/>
        <v/>
      </c>
      <c r="CV56" s="6" t="str">
        <f t="shared" si="68"/>
        <v/>
      </c>
      <c r="CW56" s="6" t="str">
        <f t="shared" si="69"/>
        <v/>
      </c>
      <c r="CX56" s="6" t="str">
        <f t="shared" si="70"/>
        <v/>
      </c>
      <c r="CY56" s="6" t="str">
        <f t="shared" si="71"/>
        <v/>
      </c>
      <c r="CZ56" s="6" t="str">
        <f t="shared" si="72"/>
        <v/>
      </c>
      <c r="DA56" s="6" t="str">
        <f t="shared" si="73"/>
        <v/>
      </c>
      <c r="DB56" s="6" t="str">
        <f t="shared" si="74"/>
        <v/>
      </c>
      <c r="DC56" s="6" t="str">
        <f t="shared" si="75"/>
        <v/>
      </c>
      <c r="DD56" s="6" t="str">
        <f t="shared" si="76"/>
        <v/>
      </c>
      <c r="DE56" s="6" t="str">
        <f t="shared" si="77"/>
        <v/>
      </c>
      <c r="DF56" s="6" t="str">
        <f t="shared" si="78"/>
        <v/>
      </c>
      <c r="DG56" s="6" t="str">
        <f t="shared" si="79"/>
        <v/>
      </c>
      <c r="DH56" s="6" t="str">
        <f t="shared" si="80"/>
        <v/>
      </c>
      <c r="DI56" s="6" t="str">
        <f t="shared" si="81"/>
        <v/>
      </c>
      <c r="DJ56" s="6" t="str">
        <f t="shared" si="82"/>
        <v/>
      </c>
      <c r="DK56" s="6" t="str">
        <f t="shared" si="83"/>
        <v/>
      </c>
      <c r="DL56" s="6" t="str">
        <f t="shared" si="84"/>
        <v/>
      </c>
      <c r="DM56" s="6" t="str">
        <f t="shared" si="85"/>
        <v/>
      </c>
      <c r="DN56" s="6" t="str">
        <f t="shared" si="86"/>
        <v/>
      </c>
      <c r="DO56" s="6" t="str">
        <f t="shared" si="87"/>
        <v/>
      </c>
      <c r="DP56" s="6" t="str">
        <f t="shared" si="88"/>
        <v/>
      </c>
      <c r="DQ56" s="6" t="str">
        <f t="shared" si="89"/>
        <v/>
      </c>
      <c r="DR56" s="6" t="str">
        <f t="shared" si="90"/>
        <v/>
      </c>
    </row>
    <row r="57" spans="1:122" x14ac:dyDescent="0.25">
      <c r="A57" s="9">
        <v>49</v>
      </c>
      <c r="B57" s="1"/>
      <c r="C57" s="1"/>
      <c r="D57" s="1"/>
      <c r="E57" s="1"/>
      <c r="F57" s="1"/>
      <c r="G57" s="1"/>
      <c r="H57" s="1"/>
      <c r="I57" s="1"/>
      <c r="J57" s="1"/>
      <c r="K57" s="2" t="str">
        <f t="shared" si="0"/>
        <v/>
      </c>
      <c r="L57" s="3" t="str">
        <f t="shared" si="1"/>
        <v/>
      </c>
      <c r="M57" s="4" t="str">
        <f t="shared" si="2"/>
        <v/>
      </c>
      <c r="N57" s="4" t="str">
        <f t="shared" si="3"/>
        <v/>
      </c>
      <c r="O57" s="5" t="str">
        <f t="shared" si="4"/>
        <v/>
      </c>
      <c r="P57" s="6" t="str">
        <f>IF(K57="OK",(AY57*Forudsætninger!$B$6+BE57*Forudsætninger!$C$6+BK57*Forudsætninger!$D$6+BQ57*Forudsætninger!$E$6+BW57*Forudsætninger!$F$6+CC57*Forudsætninger!$G$6+CI57*Forudsætninger!$H$6+CO57*Forudsætninger!$I$6+CU57*Forudsætninger!$J$6+DA57*Forudsætninger!$K$6+DG57*Forudsætninger!$L$6+DM57*Forudsætninger!$M$6)/SUM(Forudsætninger!$B$6:$M$6),"")</f>
        <v/>
      </c>
      <c r="Q57" s="6" t="str">
        <f>IF(K57="OK",(AZ57*Forudsætninger!$B$6+BF57*Forudsætninger!$C$6+BL57*Forudsætninger!$D$6+BR57*Forudsætninger!$E$6+BX57*Forudsætninger!$F$6+CD57*Forudsætninger!$G$6+CJ57*Forudsætninger!$H$6+CP57*Forudsætninger!$I$6+CV57*Forudsætninger!$J$6+DB57*Forudsætninger!$K$6+DH57*Forudsætninger!$L$6+DN57*Forudsætninger!$M$6)/SUM(Forudsætninger!$B$6:$M$6),"")</f>
        <v/>
      </c>
      <c r="R57" s="6" t="str">
        <f>IF(K57="OK",(BA57*Forudsætninger!$B$6+BG57*Forudsætninger!$C$6+BM57*Forudsætninger!$D$6+BS57*Forudsætninger!$E$6+BY57*Forudsætninger!$F$6+CE57*Forudsætninger!$G$6+CK57*Forudsætninger!$H$6+CQ57*Forudsætninger!$I$6+CW57*Forudsætninger!$J$6+DC57*Forudsætninger!$K$6+DI57*Forudsætninger!$L$6+DO57*Forudsætninger!$M$6)/SUM(Forudsætninger!$B$6:$M$6),"")</f>
        <v/>
      </c>
      <c r="S57" s="6" t="str">
        <f>IF(K57="OK",(BB57*Forudsætninger!$B$6+BH57*Forudsætninger!$C$6+BN57*Forudsætninger!$D$6+BT57*Forudsætninger!$E$6+BZ57*Forudsætninger!$F$6+CF57*Forudsætninger!$G$6+CL57*Forudsætninger!$H$6+CR57*Forudsætninger!$I$6+CX57*Forudsætninger!$J$6+DD57*Forudsætninger!$K$6+DJ57*Forudsætninger!$L$6+DP57*Forudsætninger!$M$6)/SUM(Forudsætninger!$B$6:$M$6),"")</f>
        <v/>
      </c>
      <c r="T57" s="6" t="str">
        <f>IF(K57="OK",(BC57*Forudsætninger!$B$6+BI57*Forudsætninger!$C$6+BO57*Forudsætninger!$D$6+BU57*Forudsætninger!$E$6+CA57*Forudsætninger!$F$6+CG57*Forudsætninger!$G$6+CM57*Forudsætninger!$H$6+CS57*Forudsætninger!$I$6+CY57*Forudsætninger!$J$6+DE57*Forudsætninger!$K$6+DK57*Forudsætninger!$L$6+DQ57*Forudsætninger!$M$6)/SUM(Forudsætninger!$B$6:$M$6),"")</f>
        <v/>
      </c>
      <c r="U57" s="6" t="str">
        <f>IF(K57="OK",(BD57*Forudsætninger!$B$6+BJ57*Forudsætninger!$C$6+BP57*Forudsætninger!$D$6+BV57*Forudsætninger!$E$6+CB57*Forudsætninger!$F$6+CH57*Forudsætninger!$G$6+CN57*Forudsætninger!$H$6+CT57*Forudsætninger!$I$6+CZ57*Forudsætninger!$J$6+DF57*Forudsætninger!$K$6+DL57*Forudsætninger!$L$6+DR57*Forudsætninger!$M$6)/SUM(Forudsætninger!$B$6:$M$6),"")</f>
        <v/>
      </c>
      <c r="V57" s="7" t="str">
        <f>IF(AND(L57="OK",K57="OK"),(P57*3+Q57*2+R57-S57-T57*2-U57*3)*J57*SUM(Forudsætninger!$B$6:$M$6),"")</f>
        <v/>
      </c>
      <c r="W57" s="49" t="str">
        <f t="shared" si="5"/>
        <v/>
      </c>
      <c r="X57" s="49" t="str">
        <f t="shared" si="6"/>
        <v/>
      </c>
      <c r="Y57" s="49" t="str">
        <f t="shared" si="7"/>
        <v/>
      </c>
      <c r="Z57" s="49" t="str">
        <f t="shared" si="8"/>
        <v/>
      </c>
      <c r="AA57" s="49" t="str">
        <f t="shared" si="9"/>
        <v/>
      </c>
      <c r="AB57" s="49" t="str">
        <f t="shared" si="10"/>
        <v/>
      </c>
      <c r="AC57" s="49" t="str">
        <f t="shared" si="11"/>
        <v/>
      </c>
      <c r="AD57" s="49" t="str">
        <f t="shared" si="12"/>
        <v/>
      </c>
      <c r="AE57" s="49" t="str">
        <f t="shared" si="13"/>
        <v/>
      </c>
      <c r="AF57" s="49" t="str">
        <f t="shared" si="14"/>
        <v/>
      </c>
      <c r="AG57" s="49" t="str">
        <f t="shared" si="15"/>
        <v/>
      </c>
      <c r="AH57" s="49" t="str">
        <f t="shared" si="16"/>
        <v/>
      </c>
      <c r="AK57" s="18">
        <f t="shared" si="17"/>
        <v>0</v>
      </c>
      <c r="AL57" s="18">
        <f t="shared" si="18"/>
        <v>0</v>
      </c>
      <c r="AM57" s="18" t="str">
        <f>IF($K57="OK",$AK57+$AL57-0.1909*$G57+0.1226*$H57-7.6592*($I57*Forudsætninger!B53)/3600,"")</f>
        <v/>
      </c>
      <c r="AN57" s="18" t="str">
        <f>IF($K57="OK",$AK57+$AL57-0.1909*$G57+0.1226*$H57-7.6592*($I57*Forudsætninger!C53)/3600,"")</f>
        <v/>
      </c>
      <c r="AO57" s="18" t="str">
        <f>IF($K57="OK",$AK57+$AL57-0.1909*$G57+0.1226*$H57-7.6592*($I57*Forudsætninger!D53)/3600,"")</f>
        <v/>
      </c>
      <c r="AP57" s="18" t="str">
        <f>IF($K57="OK",$AK57+$AL57-0.1909*$G57+0.1226*$H57-7.6592*($I57*Forudsætninger!E53)/3600,"")</f>
        <v/>
      </c>
      <c r="AQ57" s="18" t="str">
        <f>IF($K57="OK",$AK57+$AL57-0.1909*$G57+0.1226*$H57-7.6592*($I57*Forudsætninger!F53)/3600,"")</f>
        <v/>
      </c>
      <c r="AR57" s="18" t="str">
        <f>IF($K57="OK",$AK57+$AL57-0.1909*$G57+0.1226*$H57-7.6592*($I57*Forudsætninger!G53)/3600,"")</f>
        <v/>
      </c>
      <c r="AS57" s="18" t="str">
        <f>IF($K57="OK",$AK57+$AL57-0.1909*$G57+0.1226*$H57-7.6592*($I57*Forudsætninger!H53)/3600,"")</f>
        <v/>
      </c>
      <c r="AT57" s="18" t="str">
        <f>IF($K57="OK",$AK57+$AL57-0.1909*$G57+0.1226*$H57-7.6592*($I57*Forudsætninger!I53)/3600,"")</f>
        <v/>
      </c>
      <c r="AU57" s="18" t="str">
        <f>IF($K57="OK",$AK57+$AL57-0.1909*$G57+0.1226*$H57-7.6592*($I57*Forudsætninger!J53)/3600,"")</f>
        <v/>
      </c>
      <c r="AV57" s="18" t="str">
        <f>IF($K57="OK",$AK57+$AL57-0.1909*$G57+0.1226*$H57-7.6592*($I57*Forudsætninger!K53)/3600,"")</f>
        <v/>
      </c>
      <c r="AW57" s="18" t="str">
        <f>IF($K57="OK",$AK57+$AL57-0.1909*$G57+0.1226*$H57-7.6592*($I57*Forudsætninger!L53)/3600,"")</f>
        <v/>
      </c>
      <c r="AX57" s="18" t="str">
        <f>IF($K57="OK",$AK57+$AL57-0.1909*$G57+0.1226*$H57-7.6592*($I57*Forudsætninger!M53)/3600,"")</f>
        <v/>
      </c>
      <c r="AY57" s="6" t="str">
        <f t="shared" si="19"/>
        <v/>
      </c>
      <c r="AZ57" s="6" t="str">
        <f t="shared" si="20"/>
        <v/>
      </c>
      <c r="BA57" s="6" t="str">
        <f t="shared" si="21"/>
        <v/>
      </c>
      <c r="BB57" s="6" t="str">
        <f t="shared" si="22"/>
        <v/>
      </c>
      <c r="BC57" s="6" t="str">
        <f t="shared" si="23"/>
        <v/>
      </c>
      <c r="BD57" s="6" t="str">
        <f t="shared" si="24"/>
        <v/>
      </c>
      <c r="BE57" s="6" t="str">
        <f t="shared" si="25"/>
        <v/>
      </c>
      <c r="BF57" s="6" t="str">
        <f t="shared" si="26"/>
        <v/>
      </c>
      <c r="BG57" s="6" t="str">
        <f t="shared" si="27"/>
        <v/>
      </c>
      <c r="BH57" s="6" t="str">
        <f t="shared" si="28"/>
        <v/>
      </c>
      <c r="BI57" s="6" t="str">
        <f t="shared" si="29"/>
        <v/>
      </c>
      <c r="BJ57" s="6" t="str">
        <f t="shared" si="30"/>
        <v/>
      </c>
      <c r="BK57" s="6" t="str">
        <f t="shared" si="31"/>
        <v/>
      </c>
      <c r="BL57" s="6" t="str">
        <f t="shared" si="32"/>
        <v/>
      </c>
      <c r="BM57" s="6" t="str">
        <f t="shared" si="33"/>
        <v/>
      </c>
      <c r="BN57" s="6" t="str">
        <f t="shared" si="34"/>
        <v/>
      </c>
      <c r="BO57" s="6" t="str">
        <f t="shared" si="35"/>
        <v/>
      </c>
      <c r="BP57" s="6" t="str">
        <f t="shared" si="36"/>
        <v/>
      </c>
      <c r="BQ57" s="6" t="str">
        <f t="shared" si="37"/>
        <v/>
      </c>
      <c r="BR57" s="6" t="str">
        <f t="shared" si="38"/>
        <v/>
      </c>
      <c r="BS57" s="6" t="str">
        <f t="shared" si="39"/>
        <v/>
      </c>
      <c r="BT57" s="6" t="str">
        <f t="shared" si="40"/>
        <v/>
      </c>
      <c r="BU57" s="6" t="str">
        <f t="shared" si="41"/>
        <v/>
      </c>
      <c r="BV57" s="6" t="str">
        <f t="shared" si="42"/>
        <v/>
      </c>
      <c r="BW57" s="6" t="str">
        <f t="shared" si="43"/>
        <v/>
      </c>
      <c r="BX57" s="6" t="str">
        <f t="shared" si="44"/>
        <v/>
      </c>
      <c r="BY57" s="6" t="str">
        <f t="shared" si="45"/>
        <v/>
      </c>
      <c r="BZ57" s="6" t="str">
        <f t="shared" si="46"/>
        <v/>
      </c>
      <c r="CA57" s="6" t="str">
        <f t="shared" si="47"/>
        <v/>
      </c>
      <c r="CB57" s="6" t="str">
        <f t="shared" si="48"/>
        <v/>
      </c>
      <c r="CC57" s="6" t="str">
        <f t="shared" si="49"/>
        <v/>
      </c>
      <c r="CD57" s="6" t="str">
        <f t="shared" si="50"/>
        <v/>
      </c>
      <c r="CE57" s="6" t="str">
        <f t="shared" si="51"/>
        <v/>
      </c>
      <c r="CF57" s="6" t="str">
        <f t="shared" si="52"/>
        <v/>
      </c>
      <c r="CG57" s="6" t="str">
        <f t="shared" si="53"/>
        <v/>
      </c>
      <c r="CH57" s="6" t="str">
        <f t="shared" si="54"/>
        <v/>
      </c>
      <c r="CI57" s="6" t="str">
        <f t="shared" si="55"/>
        <v/>
      </c>
      <c r="CJ57" s="6" t="str">
        <f t="shared" si="56"/>
        <v/>
      </c>
      <c r="CK57" s="6" t="str">
        <f t="shared" si="57"/>
        <v/>
      </c>
      <c r="CL57" s="6" t="str">
        <f t="shared" si="58"/>
        <v/>
      </c>
      <c r="CM57" s="6" t="str">
        <f t="shared" si="59"/>
        <v/>
      </c>
      <c r="CN57" s="6" t="str">
        <f t="shared" si="60"/>
        <v/>
      </c>
      <c r="CO57" s="6" t="str">
        <f t="shared" si="61"/>
        <v/>
      </c>
      <c r="CP57" s="6" t="str">
        <f t="shared" si="62"/>
        <v/>
      </c>
      <c r="CQ57" s="6" t="str">
        <f t="shared" si="63"/>
        <v/>
      </c>
      <c r="CR57" s="6" t="str">
        <f t="shared" si="64"/>
        <v/>
      </c>
      <c r="CS57" s="6" t="str">
        <f t="shared" si="65"/>
        <v/>
      </c>
      <c r="CT57" s="6" t="str">
        <f t="shared" si="66"/>
        <v/>
      </c>
      <c r="CU57" s="6" t="str">
        <f t="shared" si="67"/>
        <v/>
      </c>
      <c r="CV57" s="6" t="str">
        <f t="shared" si="68"/>
        <v/>
      </c>
      <c r="CW57" s="6" t="str">
        <f t="shared" si="69"/>
        <v/>
      </c>
      <c r="CX57" s="6" t="str">
        <f t="shared" si="70"/>
        <v/>
      </c>
      <c r="CY57" s="6" t="str">
        <f t="shared" si="71"/>
        <v/>
      </c>
      <c r="CZ57" s="6" t="str">
        <f t="shared" si="72"/>
        <v/>
      </c>
      <c r="DA57" s="6" t="str">
        <f t="shared" si="73"/>
        <v/>
      </c>
      <c r="DB57" s="6" t="str">
        <f t="shared" si="74"/>
        <v/>
      </c>
      <c r="DC57" s="6" t="str">
        <f t="shared" si="75"/>
        <v/>
      </c>
      <c r="DD57" s="6" t="str">
        <f t="shared" si="76"/>
        <v/>
      </c>
      <c r="DE57" s="6" t="str">
        <f t="shared" si="77"/>
        <v/>
      </c>
      <c r="DF57" s="6" t="str">
        <f t="shared" si="78"/>
        <v/>
      </c>
      <c r="DG57" s="6" t="str">
        <f t="shared" si="79"/>
        <v/>
      </c>
      <c r="DH57" s="6" t="str">
        <f t="shared" si="80"/>
        <v/>
      </c>
      <c r="DI57" s="6" t="str">
        <f t="shared" si="81"/>
        <v/>
      </c>
      <c r="DJ57" s="6" t="str">
        <f t="shared" si="82"/>
        <v/>
      </c>
      <c r="DK57" s="6" t="str">
        <f t="shared" si="83"/>
        <v/>
      </c>
      <c r="DL57" s="6" t="str">
        <f t="shared" si="84"/>
        <v/>
      </c>
      <c r="DM57" s="6" t="str">
        <f t="shared" si="85"/>
        <v/>
      </c>
      <c r="DN57" s="6" t="str">
        <f t="shared" si="86"/>
        <v/>
      </c>
      <c r="DO57" s="6" t="str">
        <f t="shared" si="87"/>
        <v/>
      </c>
      <c r="DP57" s="6" t="str">
        <f t="shared" si="88"/>
        <v/>
      </c>
      <c r="DQ57" s="6" t="str">
        <f t="shared" si="89"/>
        <v/>
      </c>
      <c r="DR57" s="6" t="str">
        <f t="shared" si="90"/>
        <v/>
      </c>
    </row>
    <row r="58" spans="1:122" x14ac:dyDescent="0.25">
      <c r="A58" s="9">
        <v>50</v>
      </c>
      <c r="B58" s="1"/>
      <c r="C58" s="1"/>
      <c r="D58" s="1"/>
      <c r="E58" s="1"/>
      <c r="F58" s="1"/>
      <c r="G58" s="1"/>
      <c r="H58" s="1"/>
      <c r="I58" s="1"/>
      <c r="J58" s="1"/>
      <c r="K58" s="2" t="str">
        <f t="shared" si="0"/>
        <v/>
      </c>
      <c r="L58" s="3" t="str">
        <f t="shared" si="1"/>
        <v/>
      </c>
      <c r="M58" s="4" t="str">
        <f t="shared" si="2"/>
        <v/>
      </c>
      <c r="N58" s="4" t="str">
        <f t="shared" si="3"/>
        <v/>
      </c>
      <c r="O58" s="5" t="str">
        <f t="shared" si="4"/>
        <v/>
      </c>
      <c r="P58" s="6" t="str">
        <f>IF(K58="OK",(AY58*Forudsætninger!$B$6+BE58*Forudsætninger!$C$6+BK58*Forudsætninger!$D$6+BQ58*Forudsætninger!$E$6+BW58*Forudsætninger!$F$6+CC58*Forudsætninger!$G$6+CI58*Forudsætninger!$H$6+CO58*Forudsætninger!$I$6+CU58*Forudsætninger!$J$6+DA58*Forudsætninger!$K$6+DG58*Forudsætninger!$L$6+DM58*Forudsætninger!$M$6)/SUM(Forudsætninger!$B$6:$M$6),"")</f>
        <v/>
      </c>
      <c r="Q58" s="6" t="str">
        <f>IF(K58="OK",(AZ58*Forudsætninger!$B$6+BF58*Forudsætninger!$C$6+BL58*Forudsætninger!$D$6+BR58*Forudsætninger!$E$6+BX58*Forudsætninger!$F$6+CD58*Forudsætninger!$G$6+CJ58*Forudsætninger!$H$6+CP58*Forudsætninger!$I$6+CV58*Forudsætninger!$J$6+DB58*Forudsætninger!$K$6+DH58*Forudsætninger!$L$6+DN58*Forudsætninger!$M$6)/SUM(Forudsætninger!$B$6:$M$6),"")</f>
        <v/>
      </c>
      <c r="R58" s="6" t="str">
        <f>IF(K58="OK",(BA58*Forudsætninger!$B$6+BG58*Forudsætninger!$C$6+BM58*Forudsætninger!$D$6+BS58*Forudsætninger!$E$6+BY58*Forudsætninger!$F$6+CE58*Forudsætninger!$G$6+CK58*Forudsætninger!$H$6+CQ58*Forudsætninger!$I$6+CW58*Forudsætninger!$J$6+DC58*Forudsætninger!$K$6+DI58*Forudsætninger!$L$6+DO58*Forudsætninger!$M$6)/SUM(Forudsætninger!$B$6:$M$6),"")</f>
        <v/>
      </c>
      <c r="S58" s="6" t="str">
        <f>IF(K58="OK",(BB58*Forudsætninger!$B$6+BH58*Forudsætninger!$C$6+BN58*Forudsætninger!$D$6+BT58*Forudsætninger!$E$6+BZ58*Forudsætninger!$F$6+CF58*Forudsætninger!$G$6+CL58*Forudsætninger!$H$6+CR58*Forudsætninger!$I$6+CX58*Forudsætninger!$J$6+DD58*Forudsætninger!$K$6+DJ58*Forudsætninger!$L$6+DP58*Forudsætninger!$M$6)/SUM(Forudsætninger!$B$6:$M$6),"")</f>
        <v/>
      </c>
      <c r="T58" s="6" t="str">
        <f>IF(K58="OK",(BC58*Forudsætninger!$B$6+BI58*Forudsætninger!$C$6+BO58*Forudsætninger!$D$6+BU58*Forudsætninger!$E$6+CA58*Forudsætninger!$F$6+CG58*Forudsætninger!$G$6+CM58*Forudsætninger!$H$6+CS58*Forudsætninger!$I$6+CY58*Forudsætninger!$J$6+DE58*Forudsætninger!$K$6+DK58*Forudsætninger!$L$6+DQ58*Forudsætninger!$M$6)/SUM(Forudsætninger!$B$6:$M$6),"")</f>
        <v/>
      </c>
      <c r="U58" s="6" t="str">
        <f>IF(K58="OK",(BD58*Forudsætninger!$B$6+BJ58*Forudsætninger!$C$6+BP58*Forudsætninger!$D$6+BV58*Forudsætninger!$E$6+CB58*Forudsætninger!$F$6+CH58*Forudsætninger!$G$6+CN58*Forudsætninger!$H$6+CT58*Forudsætninger!$I$6+CZ58*Forudsætninger!$J$6+DF58*Forudsætninger!$K$6+DL58*Forudsætninger!$L$6+DR58*Forudsætninger!$M$6)/SUM(Forudsætninger!$B$6:$M$6),"")</f>
        <v/>
      </c>
      <c r="V58" s="7" t="str">
        <f>IF(AND(L58="OK",K58="OK"),(P58*3+Q58*2+R58-S58-T58*2-U58*3)*J58*SUM(Forudsætninger!$B$6:$M$6),"")</f>
        <v/>
      </c>
      <c r="W58" s="49" t="str">
        <f t="shared" si="5"/>
        <v/>
      </c>
      <c r="X58" s="49" t="str">
        <f t="shared" si="6"/>
        <v/>
      </c>
      <c r="Y58" s="49" t="str">
        <f t="shared" si="7"/>
        <v/>
      </c>
      <c r="Z58" s="49" t="str">
        <f t="shared" si="8"/>
        <v/>
      </c>
      <c r="AA58" s="49" t="str">
        <f t="shared" si="9"/>
        <v/>
      </c>
      <c r="AB58" s="49" t="str">
        <f t="shared" si="10"/>
        <v/>
      </c>
      <c r="AC58" s="49" t="str">
        <f t="shared" si="11"/>
        <v/>
      </c>
      <c r="AD58" s="49" t="str">
        <f t="shared" si="12"/>
        <v/>
      </c>
      <c r="AE58" s="49" t="str">
        <f t="shared" si="13"/>
        <v/>
      </c>
      <c r="AF58" s="49" t="str">
        <f t="shared" si="14"/>
        <v/>
      </c>
      <c r="AG58" s="49" t="str">
        <f t="shared" si="15"/>
        <v/>
      </c>
      <c r="AH58" s="49" t="str">
        <f t="shared" si="16"/>
        <v/>
      </c>
      <c r="AK58" s="18">
        <f t="shared" si="17"/>
        <v>0</v>
      </c>
      <c r="AL58" s="18">
        <f t="shared" si="18"/>
        <v>0</v>
      </c>
      <c r="AM58" s="18" t="str">
        <f>IF($K58="OK",$AK58+$AL58-0.1909*$G58+0.1226*$H58-7.6592*($I58*Forudsætninger!B54)/3600,"")</f>
        <v/>
      </c>
      <c r="AN58" s="18" t="str">
        <f>IF($K58="OK",$AK58+$AL58-0.1909*$G58+0.1226*$H58-7.6592*($I58*Forudsætninger!C54)/3600,"")</f>
        <v/>
      </c>
      <c r="AO58" s="18" t="str">
        <f>IF($K58="OK",$AK58+$AL58-0.1909*$G58+0.1226*$H58-7.6592*($I58*Forudsætninger!D54)/3600,"")</f>
        <v/>
      </c>
      <c r="AP58" s="18" t="str">
        <f>IF($K58="OK",$AK58+$AL58-0.1909*$G58+0.1226*$H58-7.6592*($I58*Forudsætninger!E54)/3600,"")</f>
        <v/>
      </c>
      <c r="AQ58" s="18" t="str">
        <f>IF($K58="OK",$AK58+$AL58-0.1909*$G58+0.1226*$H58-7.6592*($I58*Forudsætninger!F54)/3600,"")</f>
        <v/>
      </c>
      <c r="AR58" s="18" t="str">
        <f>IF($K58="OK",$AK58+$AL58-0.1909*$G58+0.1226*$H58-7.6592*($I58*Forudsætninger!G54)/3600,"")</f>
        <v/>
      </c>
      <c r="AS58" s="18" t="str">
        <f>IF($K58="OK",$AK58+$AL58-0.1909*$G58+0.1226*$H58-7.6592*($I58*Forudsætninger!H54)/3600,"")</f>
        <v/>
      </c>
      <c r="AT58" s="18" t="str">
        <f>IF($K58="OK",$AK58+$AL58-0.1909*$G58+0.1226*$H58-7.6592*($I58*Forudsætninger!I54)/3600,"")</f>
        <v/>
      </c>
      <c r="AU58" s="18" t="str">
        <f>IF($K58="OK",$AK58+$AL58-0.1909*$G58+0.1226*$H58-7.6592*($I58*Forudsætninger!J54)/3600,"")</f>
        <v/>
      </c>
      <c r="AV58" s="18" t="str">
        <f>IF($K58="OK",$AK58+$AL58-0.1909*$G58+0.1226*$H58-7.6592*($I58*Forudsætninger!K54)/3600,"")</f>
        <v/>
      </c>
      <c r="AW58" s="18" t="str">
        <f>IF($K58="OK",$AK58+$AL58-0.1909*$G58+0.1226*$H58-7.6592*($I58*Forudsætninger!L54)/3600,"")</f>
        <v/>
      </c>
      <c r="AX58" s="18" t="str">
        <f>IF($K58="OK",$AK58+$AL58-0.1909*$G58+0.1226*$H58-7.6592*($I58*Forudsætninger!M54)/3600,"")</f>
        <v/>
      </c>
      <c r="AY58" s="6" t="str">
        <f t="shared" si="19"/>
        <v/>
      </c>
      <c r="AZ58" s="6" t="str">
        <f t="shared" si="20"/>
        <v/>
      </c>
      <c r="BA58" s="6" t="str">
        <f t="shared" si="21"/>
        <v/>
      </c>
      <c r="BB58" s="6" t="str">
        <f t="shared" si="22"/>
        <v/>
      </c>
      <c r="BC58" s="6" t="str">
        <f t="shared" si="23"/>
        <v/>
      </c>
      <c r="BD58" s="6" t="str">
        <f t="shared" si="24"/>
        <v/>
      </c>
      <c r="BE58" s="6" t="str">
        <f t="shared" si="25"/>
        <v/>
      </c>
      <c r="BF58" s="6" t="str">
        <f t="shared" si="26"/>
        <v/>
      </c>
      <c r="BG58" s="6" t="str">
        <f t="shared" si="27"/>
        <v/>
      </c>
      <c r="BH58" s="6" t="str">
        <f t="shared" si="28"/>
        <v/>
      </c>
      <c r="BI58" s="6" t="str">
        <f t="shared" si="29"/>
        <v/>
      </c>
      <c r="BJ58" s="6" t="str">
        <f t="shared" si="30"/>
        <v/>
      </c>
      <c r="BK58" s="6" t="str">
        <f t="shared" si="31"/>
        <v/>
      </c>
      <c r="BL58" s="6" t="str">
        <f t="shared" si="32"/>
        <v/>
      </c>
      <c r="BM58" s="6" t="str">
        <f t="shared" si="33"/>
        <v/>
      </c>
      <c r="BN58" s="6" t="str">
        <f t="shared" si="34"/>
        <v/>
      </c>
      <c r="BO58" s="6" t="str">
        <f t="shared" si="35"/>
        <v/>
      </c>
      <c r="BP58" s="6" t="str">
        <f t="shared" si="36"/>
        <v/>
      </c>
      <c r="BQ58" s="6" t="str">
        <f t="shared" si="37"/>
        <v/>
      </c>
      <c r="BR58" s="6" t="str">
        <f t="shared" si="38"/>
        <v/>
      </c>
      <c r="BS58" s="6" t="str">
        <f t="shared" si="39"/>
        <v/>
      </c>
      <c r="BT58" s="6" t="str">
        <f t="shared" si="40"/>
        <v/>
      </c>
      <c r="BU58" s="6" t="str">
        <f t="shared" si="41"/>
        <v/>
      </c>
      <c r="BV58" s="6" t="str">
        <f t="shared" si="42"/>
        <v/>
      </c>
      <c r="BW58" s="6" t="str">
        <f t="shared" si="43"/>
        <v/>
      </c>
      <c r="BX58" s="6" t="str">
        <f t="shared" si="44"/>
        <v/>
      </c>
      <c r="BY58" s="6" t="str">
        <f t="shared" si="45"/>
        <v/>
      </c>
      <c r="BZ58" s="6" t="str">
        <f t="shared" si="46"/>
        <v/>
      </c>
      <c r="CA58" s="6" t="str">
        <f t="shared" si="47"/>
        <v/>
      </c>
      <c r="CB58" s="6" t="str">
        <f t="shared" si="48"/>
        <v/>
      </c>
      <c r="CC58" s="6" t="str">
        <f t="shared" si="49"/>
        <v/>
      </c>
      <c r="CD58" s="6" t="str">
        <f t="shared" si="50"/>
        <v/>
      </c>
      <c r="CE58" s="6" t="str">
        <f t="shared" si="51"/>
        <v/>
      </c>
      <c r="CF58" s="6" t="str">
        <f t="shared" si="52"/>
        <v/>
      </c>
      <c r="CG58" s="6" t="str">
        <f t="shared" si="53"/>
        <v/>
      </c>
      <c r="CH58" s="6" t="str">
        <f t="shared" si="54"/>
        <v/>
      </c>
      <c r="CI58" s="6" t="str">
        <f t="shared" si="55"/>
        <v/>
      </c>
      <c r="CJ58" s="6" t="str">
        <f t="shared" si="56"/>
        <v/>
      </c>
      <c r="CK58" s="6" t="str">
        <f t="shared" si="57"/>
        <v/>
      </c>
      <c r="CL58" s="6" t="str">
        <f t="shared" si="58"/>
        <v/>
      </c>
      <c r="CM58" s="6" t="str">
        <f t="shared" si="59"/>
        <v/>
      </c>
      <c r="CN58" s="6" t="str">
        <f t="shared" si="60"/>
        <v/>
      </c>
      <c r="CO58" s="6" t="str">
        <f t="shared" si="61"/>
        <v/>
      </c>
      <c r="CP58" s="6" t="str">
        <f t="shared" si="62"/>
        <v/>
      </c>
      <c r="CQ58" s="6" t="str">
        <f t="shared" si="63"/>
        <v/>
      </c>
      <c r="CR58" s="6" t="str">
        <f t="shared" si="64"/>
        <v/>
      </c>
      <c r="CS58" s="6" t="str">
        <f t="shared" si="65"/>
        <v/>
      </c>
      <c r="CT58" s="6" t="str">
        <f t="shared" si="66"/>
        <v/>
      </c>
      <c r="CU58" s="6" t="str">
        <f t="shared" si="67"/>
        <v/>
      </c>
      <c r="CV58" s="6" t="str">
        <f t="shared" si="68"/>
        <v/>
      </c>
      <c r="CW58" s="6" t="str">
        <f t="shared" si="69"/>
        <v/>
      </c>
      <c r="CX58" s="6" t="str">
        <f t="shared" si="70"/>
        <v/>
      </c>
      <c r="CY58" s="6" t="str">
        <f t="shared" si="71"/>
        <v/>
      </c>
      <c r="CZ58" s="6" t="str">
        <f t="shared" si="72"/>
        <v/>
      </c>
      <c r="DA58" s="6" t="str">
        <f t="shared" si="73"/>
        <v/>
      </c>
      <c r="DB58" s="6" t="str">
        <f t="shared" si="74"/>
        <v/>
      </c>
      <c r="DC58" s="6" t="str">
        <f t="shared" si="75"/>
        <v/>
      </c>
      <c r="DD58" s="6" t="str">
        <f t="shared" si="76"/>
        <v/>
      </c>
      <c r="DE58" s="6" t="str">
        <f t="shared" si="77"/>
        <v/>
      </c>
      <c r="DF58" s="6" t="str">
        <f t="shared" si="78"/>
        <v/>
      </c>
      <c r="DG58" s="6" t="str">
        <f t="shared" si="79"/>
        <v/>
      </c>
      <c r="DH58" s="6" t="str">
        <f t="shared" si="80"/>
        <v/>
      </c>
      <c r="DI58" s="6" t="str">
        <f t="shared" si="81"/>
        <v/>
      </c>
      <c r="DJ58" s="6" t="str">
        <f t="shared" si="82"/>
        <v/>
      </c>
      <c r="DK58" s="6" t="str">
        <f t="shared" si="83"/>
        <v/>
      </c>
      <c r="DL58" s="6" t="str">
        <f t="shared" si="84"/>
        <v/>
      </c>
      <c r="DM58" s="6" t="str">
        <f t="shared" si="85"/>
        <v/>
      </c>
      <c r="DN58" s="6" t="str">
        <f t="shared" si="86"/>
        <v/>
      </c>
      <c r="DO58" s="6" t="str">
        <f t="shared" si="87"/>
        <v/>
      </c>
      <c r="DP58" s="6" t="str">
        <f t="shared" si="88"/>
        <v/>
      </c>
      <c r="DQ58" s="6" t="str">
        <f t="shared" si="89"/>
        <v/>
      </c>
      <c r="DR58" s="6" t="str">
        <f t="shared" si="90"/>
        <v/>
      </c>
    </row>
    <row r="59" spans="1:122" x14ac:dyDescent="0.25">
      <c r="A59" s="9">
        <v>51</v>
      </c>
      <c r="B59" s="1"/>
      <c r="C59" s="1"/>
      <c r="D59" s="1"/>
      <c r="E59" s="1"/>
      <c r="F59" s="1"/>
      <c r="G59" s="1"/>
      <c r="H59" s="1"/>
      <c r="I59" s="1"/>
      <c r="J59" s="1"/>
      <c r="K59" s="2" t="str">
        <f t="shared" si="0"/>
        <v/>
      </c>
      <c r="L59" s="3" t="str">
        <f t="shared" si="1"/>
        <v/>
      </c>
      <c r="M59" s="4" t="str">
        <f t="shared" si="2"/>
        <v/>
      </c>
      <c r="N59" s="4" t="str">
        <f t="shared" si="3"/>
        <v/>
      </c>
      <c r="O59" s="5" t="str">
        <f t="shared" si="4"/>
        <v/>
      </c>
      <c r="P59" s="6" t="str">
        <f>IF(K59="OK",(AY59*Forudsætninger!$B$6+BE59*Forudsætninger!$C$6+BK59*Forudsætninger!$D$6+BQ59*Forudsætninger!$E$6+BW59*Forudsætninger!$F$6+CC59*Forudsætninger!$G$6+CI59*Forudsætninger!$H$6+CO59*Forudsætninger!$I$6+CU59*Forudsætninger!$J$6+DA59*Forudsætninger!$K$6+DG59*Forudsætninger!$L$6+DM59*Forudsætninger!$M$6)/SUM(Forudsætninger!$B$6:$M$6),"")</f>
        <v/>
      </c>
      <c r="Q59" s="6" t="str">
        <f>IF(K59="OK",(AZ59*Forudsætninger!$B$6+BF59*Forudsætninger!$C$6+BL59*Forudsætninger!$D$6+BR59*Forudsætninger!$E$6+BX59*Forudsætninger!$F$6+CD59*Forudsætninger!$G$6+CJ59*Forudsætninger!$H$6+CP59*Forudsætninger!$I$6+CV59*Forudsætninger!$J$6+DB59*Forudsætninger!$K$6+DH59*Forudsætninger!$L$6+DN59*Forudsætninger!$M$6)/SUM(Forudsætninger!$B$6:$M$6),"")</f>
        <v/>
      </c>
      <c r="R59" s="6" t="str">
        <f>IF(K59="OK",(BA59*Forudsætninger!$B$6+BG59*Forudsætninger!$C$6+BM59*Forudsætninger!$D$6+BS59*Forudsætninger!$E$6+BY59*Forudsætninger!$F$6+CE59*Forudsætninger!$G$6+CK59*Forudsætninger!$H$6+CQ59*Forudsætninger!$I$6+CW59*Forudsætninger!$J$6+DC59*Forudsætninger!$K$6+DI59*Forudsætninger!$L$6+DO59*Forudsætninger!$M$6)/SUM(Forudsætninger!$B$6:$M$6),"")</f>
        <v/>
      </c>
      <c r="S59" s="6" t="str">
        <f>IF(K59="OK",(BB59*Forudsætninger!$B$6+BH59*Forudsætninger!$C$6+BN59*Forudsætninger!$D$6+BT59*Forudsætninger!$E$6+BZ59*Forudsætninger!$F$6+CF59*Forudsætninger!$G$6+CL59*Forudsætninger!$H$6+CR59*Forudsætninger!$I$6+CX59*Forudsætninger!$J$6+DD59*Forudsætninger!$K$6+DJ59*Forudsætninger!$L$6+DP59*Forudsætninger!$M$6)/SUM(Forudsætninger!$B$6:$M$6),"")</f>
        <v/>
      </c>
      <c r="T59" s="6" t="str">
        <f>IF(K59="OK",(BC59*Forudsætninger!$B$6+BI59*Forudsætninger!$C$6+BO59*Forudsætninger!$D$6+BU59*Forudsætninger!$E$6+CA59*Forudsætninger!$F$6+CG59*Forudsætninger!$G$6+CM59*Forudsætninger!$H$6+CS59*Forudsætninger!$I$6+CY59*Forudsætninger!$J$6+DE59*Forudsætninger!$K$6+DK59*Forudsætninger!$L$6+DQ59*Forudsætninger!$M$6)/SUM(Forudsætninger!$B$6:$M$6),"")</f>
        <v/>
      </c>
      <c r="U59" s="6" t="str">
        <f>IF(K59="OK",(BD59*Forudsætninger!$B$6+BJ59*Forudsætninger!$C$6+BP59*Forudsætninger!$D$6+BV59*Forudsætninger!$E$6+CB59*Forudsætninger!$F$6+CH59*Forudsætninger!$G$6+CN59*Forudsætninger!$H$6+CT59*Forudsætninger!$I$6+CZ59*Forudsætninger!$J$6+DF59*Forudsætninger!$K$6+DL59*Forudsætninger!$L$6+DR59*Forudsætninger!$M$6)/SUM(Forudsætninger!$B$6:$M$6),"")</f>
        <v/>
      </c>
      <c r="V59" s="7" t="str">
        <f>IF(AND(L59="OK",K59="OK"),(P59*3+Q59*2+R59-S59-T59*2-U59*3)*J59*SUM(Forudsætninger!$B$6:$M$6),"")</f>
        <v/>
      </c>
      <c r="W59" s="49" t="str">
        <f t="shared" si="5"/>
        <v/>
      </c>
      <c r="X59" s="49" t="str">
        <f t="shared" si="6"/>
        <v/>
      </c>
      <c r="Y59" s="49" t="str">
        <f t="shared" si="7"/>
        <v/>
      </c>
      <c r="Z59" s="49" t="str">
        <f t="shared" si="8"/>
        <v/>
      </c>
      <c r="AA59" s="49" t="str">
        <f t="shared" si="9"/>
        <v/>
      </c>
      <c r="AB59" s="49" t="str">
        <f t="shared" si="10"/>
        <v/>
      </c>
      <c r="AC59" s="49" t="str">
        <f t="shared" si="11"/>
        <v/>
      </c>
      <c r="AD59" s="49" t="str">
        <f t="shared" si="12"/>
        <v/>
      </c>
      <c r="AE59" s="49" t="str">
        <f t="shared" si="13"/>
        <v/>
      </c>
      <c r="AF59" s="49" t="str">
        <f t="shared" si="14"/>
        <v/>
      </c>
      <c r="AG59" s="49" t="str">
        <f t="shared" si="15"/>
        <v/>
      </c>
      <c r="AH59" s="49" t="str">
        <f t="shared" si="16"/>
        <v/>
      </c>
      <c r="AK59" s="18">
        <f t="shared" si="17"/>
        <v>0</v>
      </c>
      <c r="AL59" s="18">
        <f t="shared" si="18"/>
        <v>0</v>
      </c>
      <c r="AM59" s="18" t="str">
        <f>IF($K59="OK",$AK59+$AL59-0.1909*$G59+0.1226*$H59-7.6592*($I59*Forudsætninger!B55)/3600,"")</f>
        <v/>
      </c>
      <c r="AN59" s="18" t="str">
        <f>IF($K59="OK",$AK59+$AL59-0.1909*$G59+0.1226*$H59-7.6592*($I59*Forudsætninger!C55)/3600,"")</f>
        <v/>
      </c>
      <c r="AO59" s="18" t="str">
        <f>IF($K59="OK",$AK59+$AL59-0.1909*$G59+0.1226*$H59-7.6592*($I59*Forudsætninger!D55)/3600,"")</f>
        <v/>
      </c>
      <c r="AP59" s="18" t="str">
        <f>IF($K59="OK",$AK59+$AL59-0.1909*$G59+0.1226*$H59-7.6592*($I59*Forudsætninger!E55)/3600,"")</f>
        <v/>
      </c>
      <c r="AQ59" s="18" t="str">
        <f>IF($K59="OK",$AK59+$AL59-0.1909*$G59+0.1226*$H59-7.6592*($I59*Forudsætninger!F55)/3600,"")</f>
        <v/>
      </c>
      <c r="AR59" s="18" t="str">
        <f>IF($K59="OK",$AK59+$AL59-0.1909*$G59+0.1226*$H59-7.6592*($I59*Forudsætninger!G55)/3600,"")</f>
        <v/>
      </c>
      <c r="AS59" s="18" t="str">
        <f>IF($K59="OK",$AK59+$AL59-0.1909*$G59+0.1226*$H59-7.6592*($I59*Forudsætninger!H55)/3600,"")</f>
        <v/>
      </c>
      <c r="AT59" s="18" t="str">
        <f>IF($K59="OK",$AK59+$AL59-0.1909*$G59+0.1226*$H59-7.6592*($I59*Forudsætninger!I55)/3600,"")</f>
        <v/>
      </c>
      <c r="AU59" s="18" t="str">
        <f>IF($K59="OK",$AK59+$AL59-0.1909*$G59+0.1226*$H59-7.6592*($I59*Forudsætninger!J55)/3600,"")</f>
        <v/>
      </c>
      <c r="AV59" s="18" t="str">
        <f>IF($K59="OK",$AK59+$AL59-0.1909*$G59+0.1226*$H59-7.6592*($I59*Forudsætninger!K55)/3600,"")</f>
        <v/>
      </c>
      <c r="AW59" s="18" t="str">
        <f>IF($K59="OK",$AK59+$AL59-0.1909*$G59+0.1226*$H59-7.6592*($I59*Forudsætninger!L55)/3600,"")</f>
        <v/>
      </c>
      <c r="AX59" s="18" t="str">
        <f>IF($K59="OK",$AK59+$AL59-0.1909*$G59+0.1226*$H59-7.6592*($I59*Forudsætninger!M55)/3600,"")</f>
        <v/>
      </c>
      <c r="AY59" s="6" t="str">
        <f t="shared" si="19"/>
        <v/>
      </c>
      <c r="AZ59" s="6" t="str">
        <f t="shared" si="20"/>
        <v/>
      </c>
      <c r="BA59" s="6" t="str">
        <f t="shared" si="21"/>
        <v/>
      </c>
      <c r="BB59" s="6" t="str">
        <f t="shared" si="22"/>
        <v/>
      </c>
      <c r="BC59" s="6" t="str">
        <f t="shared" si="23"/>
        <v/>
      </c>
      <c r="BD59" s="6" t="str">
        <f t="shared" si="24"/>
        <v/>
      </c>
      <c r="BE59" s="6" t="str">
        <f t="shared" si="25"/>
        <v/>
      </c>
      <c r="BF59" s="6" t="str">
        <f t="shared" si="26"/>
        <v/>
      </c>
      <c r="BG59" s="6" t="str">
        <f t="shared" si="27"/>
        <v/>
      </c>
      <c r="BH59" s="6" t="str">
        <f t="shared" si="28"/>
        <v/>
      </c>
      <c r="BI59" s="6" t="str">
        <f t="shared" si="29"/>
        <v/>
      </c>
      <c r="BJ59" s="6" t="str">
        <f t="shared" si="30"/>
        <v/>
      </c>
      <c r="BK59" s="6" t="str">
        <f t="shared" si="31"/>
        <v/>
      </c>
      <c r="BL59" s="6" t="str">
        <f t="shared" si="32"/>
        <v/>
      </c>
      <c r="BM59" s="6" t="str">
        <f t="shared" si="33"/>
        <v/>
      </c>
      <c r="BN59" s="6" t="str">
        <f t="shared" si="34"/>
        <v/>
      </c>
      <c r="BO59" s="6" t="str">
        <f t="shared" si="35"/>
        <v/>
      </c>
      <c r="BP59" s="6" t="str">
        <f t="shared" si="36"/>
        <v/>
      </c>
      <c r="BQ59" s="6" t="str">
        <f t="shared" si="37"/>
        <v/>
      </c>
      <c r="BR59" s="6" t="str">
        <f t="shared" si="38"/>
        <v/>
      </c>
      <c r="BS59" s="6" t="str">
        <f t="shared" si="39"/>
        <v/>
      </c>
      <c r="BT59" s="6" t="str">
        <f t="shared" si="40"/>
        <v/>
      </c>
      <c r="BU59" s="6" t="str">
        <f t="shared" si="41"/>
        <v/>
      </c>
      <c r="BV59" s="6" t="str">
        <f t="shared" si="42"/>
        <v/>
      </c>
      <c r="BW59" s="6" t="str">
        <f t="shared" si="43"/>
        <v/>
      </c>
      <c r="BX59" s="6" t="str">
        <f t="shared" si="44"/>
        <v/>
      </c>
      <c r="BY59" s="6" t="str">
        <f t="shared" si="45"/>
        <v/>
      </c>
      <c r="BZ59" s="6" t="str">
        <f t="shared" si="46"/>
        <v/>
      </c>
      <c r="CA59" s="6" t="str">
        <f t="shared" si="47"/>
        <v/>
      </c>
      <c r="CB59" s="6" t="str">
        <f t="shared" si="48"/>
        <v/>
      </c>
      <c r="CC59" s="6" t="str">
        <f t="shared" si="49"/>
        <v/>
      </c>
      <c r="CD59" s="6" t="str">
        <f t="shared" si="50"/>
        <v/>
      </c>
      <c r="CE59" s="6" t="str">
        <f t="shared" si="51"/>
        <v/>
      </c>
      <c r="CF59" s="6" t="str">
        <f t="shared" si="52"/>
        <v/>
      </c>
      <c r="CG59" s="6" t="str">
        <f t="shared" si="53"/>
        <v/>
      </c>
      <c r="CH59" s="6" t="str">
        <f t="shared" si="54"/>
        <v/>
      </c>
      <c r="CI59" s="6" t="str">
        <f t="shared" si="55"/>
        <v/>
      </c>
      <c r="CJ59" s="6" t="str">
        <f t="shared" si="56"/>
        <v/>
      </c>
      <c r="CK59" s="6" t="str">
        <f t="shared" si="57"/>
        <v/>
      </c>
      <c r="CL59" s="6" t="str">
        <f t="shared" si="58"/>
        <v/>
      </c>
      <c r="CM59" s="6" t="str">
        <f t="shared" si="59"/>
        <v/>
      </c>
      <c r="CN59" s="6" t="str">
        <f t="shared" si="60"/>
        <v/>
      </c>
      <c r="CO59" s="6" t="str">
        <f t="shared" si="61"/>
        <v/>
      </c>
      <c r="CP59" s="6" t="str">
        <f t="shared" si="62"/>
        <v/>
      </c>
      <c r="CQ59" s="6" t="str">
        <f t="shared" si="63"/>
        <v/>
      </c>
      <c r="CR59" s="6" t="str">
        <f t="shared" si="64"/>
        <v/>
      </c>
      <c r="CS59" s="6" t="str">
        <f t="shared" si="65"/>
        <v/>
      </c>
      <c r="CT59" s="6" t="str">
        <f t="shared" si="66"/>
        <v/>
      </c>
      <c r="CU59" s="6" t="str">
        <f t="shared" si="67"/>
        <v/>
      </c>
      <c r="CV59" s="6" t="str">
        <f t="shared" si="68"/>
        <v/>
      </c>
      <c r="CW59" s="6" t="str">
        <f t="shared" si="69"/>
        <v/>
      </c>
      <c r="CX59" s="6" t="str">
        <f t="shared" si="70"/>
        <v/>
      </c>
      <c r="CY59" s="6" t="str">
        <f t="shared" si="71"/>
        <v/>
      </c>
      <c r="CZ59" s="6" t="str">
        <f t="shared" si="72"/>
        <v/>
      </c>
      <c r="DA59" s="6" t="str">
        <f t="shared" si="73"/>
        <v/>
      </c>
      <c r="DB59" s="6" t="str">
        <f t="shared" si="74"/>
        <v/>
      </c>
      <c r="DC59" s="6" t="str">
        <f t="shared" si="75"/>
        <v/>
      </c>
      <c r="DD59" s="6" t="str">
        <f t="shared" si="76"/>
        <v/>
      </c>
      <c r="DE59" s="6" t="str">
        <f t="shared" si="77"/>
        <v/>
      </c>
      <c r="DF59" s="6" t="str">
        <f t="shared" si="78"/>
        <v/>
      </c>
      <c r="DG59" s="6" t="str">
        <f t="shared" si="79"/>
        <v/>
      </c>
      <c r="DH59" s="6" t="str">
        <f t="shared" si="80"/>
        <v/>
      </c>
      <c r="DI59" s="6" t="str">
        <f t="shared" si="81"/>
        <v/>
      </c>
      <c r="DJ59" s="6" t="str">
        <f t="shared" si="82"/>
        <v/>
      </c>
      <c r="DK59" s="6" t="str">
        <f t="shared" si="83"/>
        <v/>
      </c>
      <c r="DL59" s="6" t="str">
        <f t="shared" si="84"/>
        <v/>
      </c>
      <c r="DM59" s="6" t="str">
        <f t="shared" si="85"/>
        <v/>
      </c>
      <c r="DN59" s="6" t="str">
        <f t="shared" si="86"/>
        <v/>
      </c>
      <c r="DO59" s="6" t="str">
        <f t="shared" si="87"/>
        <v/>
      </c>
      <c r="DP59" s="6" t="str">
        <f t="shared" si="88"/>
        <v/>
      </c>
      <c r="DQ59" s="6" t="str">
        <f t="shared" si="89"/>
        <v/>
      </c>
      <c r="DR59" s="6" t="str">
        <f t="shared" si="90"/>
        <v/>
      </c>
    </row>
    <row r="60" spans="1:122" x14ac:dyDescent="0.25">
      <c r="A60" s="9">
        <v>52</v>
      </c>
      <c r="B60" s="1"/>
      <c r="C60" s="1"/>
      <c r="D60" s="1"/>
      <c r="E60" s="1"/>
      <c r="F60" s="1"/>
      <c r="G60" s="1"/>
      <c r="H60" s="1"/>
      <c r="I60" s="1"/>
      <c r="J60" s="1"/>
      <c r="K60" s="2" t="str">
        <f t="shared" si="0"/>
        <v/>
      </c>
      <c r="L60" s="3" t="str">
        <f t="shared" si="1"/>
        <v/>
      </c>
      <c r="M60" s="4" t="str">
        <f t="shared" si="2"/>
        <v/>
      </c>
      <c r="N60" s="4" t="str">
        <f t="shared" si="3"/>
        <v/>
      </c>
      <c r="O60" s="5" t="str">
        <f t="shared" si="4"/>
        <v/>
      </c>
      <c r="P60" s="6" t="str">
        <f>IF(K60="OK",(AY60*Forudsætninger!$B$6+BE60*Forudsætninger!$C$6+BK60*Forudsætninger!$D$6+BQ60*Forudsætninger!$E$6+BW60*Forudsætninger!$F$6+CC60*Forudsætninger!$G$6+CI60*Forudsætninger!$H$6+CO60*Forudsætninger!$I$6+CU60*Forudsætninger!$J$6+DA60*Forudsætninger!$K$6+DG60*Forudsætninger!$L$6+DM60*Forudsætninger!$M$6)/SUM(Forudsætninger!$B$6:$M$6),"")</f>
        <v/>
      </c>
      <c r="Q60" s="6" t="str">
        <f>IF(K60="OK",(AZ60*Forudsætninger!$B$6+BF60*Forudsætninger!$C$6+BL60*Forudsætninger!$D$6+BR60*Forudsætninger!$E$6+BX60*Forudsætninger!$F$6+CD60*Forudsætninger!$G$6+CJ60*Forudsætninger!$H$6+CP60*Forudsætninger!$I$6+CV60*Forudsætninger!$J$6+DB60*Forudsætninger!$K$6+DH60*Forudsætninger!$L$6+DN60*Forudsætninger!$M$6)/SUM(Forudsætninger!$B$6:$M$6),"")</f>
        <v/>
      </c>
      <c r="R60" s="6" t="str">
        <f>IF(K60="OK",(BA60*Forudsætninger!$B$6+BG60*Forudsætninger!$C$6+BM60*Forudsætninger!$D$6+BS60*Forudsætninger!$E$6+BY60*Forudsætninger!$F$6+CE60*Forudsætninger!$G$6+CK60*Forudsætninger!$H$6+CQ60*Forudsætninger!$I$6+CW60*Forudsætninger!$J$6+DC60*Forudsætninger!$K$6+DI60*Forudsætninger!$L$6+DO60*Forudsætninger!$M$6)/SUM(Forudsætninger!$B$6:$M$6),"")</f>
        <v/>
      </c>
      <c r="S60" s="6" t="str">
        <f>IF(K60="OK",(BB60*Forudsætninger!$B$6+BH60*Forudsætninger!$C$6+BN60*Forudsætninger!$D$6+BT60*Forudsætninger!$E$6+BZ60*Forudsætninger!$F$6+CF60*Forudsætninger!$G$6+CL60*Forudsætninger!$H$6+CR60*Forudsætninger!$I$6+CX60*Forudsætninger!$J$6+DD60*Forudsætninger!$K$6+DJ60*Forudsætninger!$L$6+DP60*Forudsætninger!$M$6)/SUM(Forudsætninger!$B$6:$M$6),"")</f>
        <v/>
      </c>
      <c r="T60" s="6" t="str">
        <f>IF(K60="OK",(BC60*Forudsætninger!$B$6+BI60*Forudsætninger!$C$6+BO60*Forudsætninger!$D$6+BU60*Forudsætninger!$E$6+CA60*Forudsætninger!$F$6+CG60*Forudsætninger!$G$6+CM60*Forudsætninger!$H$6+CS60*Forudsætninger!$I$6+CY60*Forudsætninger!$J$6+DE60*Forudsætninger!$K$6+DK60*Forudsætninger!$L$6+DQ60*Forudsætninger!$M$6)/SUM(Forudsætninger!$B$6:$M$6),"")</f>
        <v/>
      </c>
      <c r="U60" s="6" t="str">
        <f>IF(K60="OK",(BD60*Forudsætninger!$B$6+BJ60*Forudsætninger!$C$6+BP60*Forudsætninger!$D$6+BV60*Forudsætninger!$E$6+CB60*Forudsætninger!$F$6+CH60*Forudsætninger!$G$6+CN60*Forudsætninger!$H$6+CT60*Forudsætninger!$I$6+CZ60*Forudsætninger!$J$6+DF60*Forudsætninger!$K$6+DL60*Forudsætninger!$L$6+DR60*Forudsætninger!$M$6)/SUM(Forudsætninger!$B$6:$M$6),"")</f>
        <v/>
      </c>
      <c r="V60" s="7" t="str">
        <f>IF(AND(L60="OK",K60="OK"),(P60*3+Q60*2+R60-S60-T60*2-U60*3)*J60*SUM(Forudsætninger!$B$6:$M$6),"")</f>
        <v/>
      </c>
      <c r="W60" s="49" t="str">
        <f t="shared" si="5"/>
        <v/>
      </c>
      <c r="X60" s="49" t="str">
        <f t="shared" si="6"/>
        <v/>
      </c>
      <c r="Y60" s="49" t="str">
        <f t="shared" si="7"/>
        <v/>
      </c>
      <c r="Z60" s="49" t="str">
        <f t="shared" si="8"/>
        <v/>
      </c>
      <c r="AA60" s="49" t="str">
        <f t="shared" si="9"/>
        <v/>
      </c>
      <c r="AB60" s="49" t="str">
        <f t="shared" si="10"/>
        <v/>
      </c>
      <c r="AC60" s="49" t="str">
        <f t="shared" si="11"/>
        <v/>
      </c>
      <c r="AD60" s="49" t="str">
        <f t="shared" si="12"/>
        <v/>
      </c>
      <c r="AE60" s="49" t="str">
        <f t="shared" si="13"/>
        <v/>
      </c>
      <c r="AF60" s="49" t="str">
        <f t="shared" si="14"/>
        <v/>
      </c>
      <c r="AG60" s="49" t="str">
        <f t="shared" si="15"/>
        <v/>
      </c>
      <c r="AH60" s="49" t="str">
        <f t="shared" si="16"/>
        <v/>
      </c>
      <c r="AK60" s="18">
        <f t="shared" si="17"/>
        <v>0</v>
      </c>
      <c r="AL60" s="18">
        <f t="shared" si="18"/>
        <v>0</v>
      </c>
      <c r="AM60" s="18" t="str">
        <f>IF($K60="OK",$AK60+$AL60-0.1909*$G60+0.1226*$H60-7.6592*($I60*Forudsætninger!B56)/3600,"")</f>
        <v/>
      </c>
      <c r="AN60" s="18" t="str">
        <f>IF($K60="OK",$AK60+$AL60-0.1909*$G60+0.1226*$H60-7.6592*($I60*Forudsætninger!C56)/3600,"")</f>
        <v/>
      </c>
      <c r="AO60" s="18" t="str">
        <f>IF($K60="OK",$AK60+$AL60-0.1909*$G60+0.1226*$H60-7.6592*($I60*Forudsætninger!D56)/3600,"")</f>
        <v/>
      </c>
      <c r="AP60" s="18" t="str">
        <f>IF($K60="OK",$AK60+$AL60-0.1909*$G60+0.1226*$H60-7.6592*($I60*Forudsætninger!E56)/3600,"")</f>
        <v/>
      </c>
      <c r="AQ60" s="18" t="str">
        <f>IF($K60="OK",$AK60+$AL60-0.1909*$G60+0.1226*$H60-7.6592*($I60*Forudsætninger!F56)/3600,"")</f>
        <v/>
      </c>
      <c r="AR60" s="18" t="str">
        <f>IF($K60="OK",$AK60+$AL60-0.1909*$G60+0.1226*$H60-7.6592*($I60*Forudsætninger!G56)/3600,"")</f>
        <v/>
      </c>
      <c r="AS60" s="18" t="str">
        <f>IF($K60="OK",$AK60+$AL60-0.1909*$G60+0.1226*$H60-7.6592*($I60*Forudsætninger!H56)/3600,"")</f>
        <v/>
      </c>
      <c r="AT60" s="18" t="str">
        <f>IF($K60="OK",$AK60+$AL60-0.1909*$G60+0.1226*$H60-7.6592*($I60*Forudsætninger!I56)/3600,"")</f>
        <v/>
      </c>
      <c r="AU60" s="18" t="str">
        <f>IF($K60="OK",$AK60+$AL60-0.1909*$G60+0.1226*$H60-7.6592*($I60*Forudsætninger!J56)/3600,"")</f>
        <v/>
      </c>
      <c r="AV60" s="18" t="str">
        <f>IF($K60="OK",$AK60+$AL60-0.1909*$G60+0.1226*$H60-7.6592*($I60*Forudsætninger!K56)/3600,"")</f>
        <v/>
      </c>
      <c r="AW60" s="18" t="str">
        <f>IF($K60="OK",$AK60+$AL60-0.1909*$G60+0.1226*$H60-7.6592*($I60*Forudsætninger!L56)/3600,"")</f>
        <v/>
      </c>
      <c r="AX60" s="18" t="str">
        <f>IF($K60="OK",$AK60+$AL60-0.1909*$G60+0.1226*$H60-7.6592*($I60*Forudsætninger!M56)/3600,"")</f>
        <v/>
      </c>
      <c r="AY60" s="6" t="str">
        <f t="shared" si="19"/>
        <v/>
      </c>
      <c r="AZ60" s="6" t="str">
        <f t="shared" si="20"/>
        <v/>
      </c>
      <c r="BA60" s="6" t="str">
        <f t="shared" si="21"/>
        <v/>
      </c>
      <c r="BB60" s="6" t="str">
        <f t="shared" si="22"/>
        <v/>
      </c>
      <c r="BC60" s="6" t="str">
        <f t="shared" si="23"/>
        <v/>
      </c>
      <c r="BD60" s="6" t="str">
        <f t="shared" si="24"/>
        <v/>
      </c>
      <c r="BE60" s="6" t="str">
        <f t="shared" si="25"/>
        <v/>
      </c>
      <c r="BF60" s="6" t="str">
        <f t="shared" si="26"/>
        <v/>
      </c>
      <c r="BG60" s="6" t="str">
        <f t="shared" si="27"/>
        <v/>
      </c>
      <c r="BH60" s="6" t="str">
        <f t="shared" si="28"/>
        <v/>
      </c>
      <c r="BI60" s="6" t="str">
        <f t="shared" si="29"/>
        <v/>
      </c>
      <c r="BJ60" s="6" t="str">
        <f t="shared" si="30"/>
        <v/>
      </c>
      <c r="BK60" s="6" t="str">
        <f t="shared" si="31"/>
        <v/>
      </c>
      <c r="BL60" s="6" t="str">
        <f t="shared" si="32"/>
        <v/>
      </c>
      <c r="BM60" s="6" t="str">
        <f t="shared" si="33"/>
        <v/>
      </c>
      <c r="BN60" s="6" t="str">
        <f t="shared" si="34"/>
        <v/>
      </c>
      <c r="BO60" s="6" t="str">
        <f t="shared" si="35"/>
        <v/>
      </c>
      <c r="BP60" s="6" t="str">
        <f t="shared" si="36"/>
        <v/>
      </c>
      <c r="BQ60" s="6" t="str">
        <f t="shared" si="37"/>
        <v/>
      </c>
      <c r="BR60" s="6" t="str">
        <f t="shared" si="38"/>
        <v/>
      </c>
      <c r="BS60" s="6" t="str">
        <f t="shared" si="39"/>
        <v/>
      </c>
      <c r="BT60" s="6" t="str">
        <f t="shared" si="40"/>
        <v/>
      </c>
      <c r="BU60" s="6" t="str">
        <f t="shared" si="41"/>
        <v/>
      </c>
      <c r="BV60" s="6" t="str">
        <f t="shared" si="42"/>
        <v/>
      </c>
      <c r="BW60" s="6" t="str">
        <f t="shared" si="43"/>
        <v/>
      </c>
      <c r="BX60" s="6" t="str">
        <f t="shared" si="44"/>
        <v/>
      </c>
      <c r="BY60" s="6" t="str">
        <f t="shared" si="45"/>
        <v/>
      </c>
      <c r="BZ60" s="6" t="str">
        <f t="shared" si="46"/>
        <v/>
      </c>
      <c r="CA60" s="6" t="str">
        <f t="shared" si="47"/>
        <v/>
      </c>
      <c r="CB60" s="6" t="str">
        <f t="shared" si="48"/>
        <v/>
      </c>
      <c r="CC60" s="6" t="str">
        <f t="shared" si="49"/>
        <v/>
      </c>
      <c r="CD60" s="6" t="str">
        <f t="shared" si="50"/>
        <v/>
      </c>
      <c r="CE60" s="6" t="str">
        <f t="shared" si="51"/>
        <v/>
      </c>
      <c r="CF60" s="6" t="str">
        <f t="shared" si="52"/>
        <v/>
      </c>
      <c r="CG60" s="6" t="str">
        <f t="shared" si="53"/>
        <v/>
      </c>
      <c r="CH60" s="6" t="str">
        <f t="shared" si="54"/>
        <v/>
      </c>
      <c r="CI60" s="6" t="str">
        <f t="shared" si="55"/>
        <v/>
      </c>
      <c r="CJ60" s="6" t="str">
        <f t="shared" si="56"/>
        <v/>
      </c>
      <c r="CK60" s="6" t="str">
        <f t="shared" si="57"/>
        <v/>
      </c>
      <c r="CL60" s="6" t="str">
        <f t="shared" si="58"/>
        <v/>
      </c>
      <c r="CM60" s="6" t="str">
        <f t="shared" si="59"/>
        <v/>
      </c>
      <c r="CN60" s="6" t="str">
        <f t="shared" si="60"/>
        <v/>
      </c>
      <c r="CO60" s="6" t="str">
        <f t="shared" si="61"/>
        <v/>
      </c>
      <c r="CP60" s="6" t="str">
        <f t="shared" si="62"/>
        <v/>
      </c>
      <c r="CQ60" s="6" t="str">
        <f t="shared" si="63"/>
        <v/>
      </c>
      <c r="CR60" s="6" t="str">
        <f t="shared" si="64"/>
        <v/>
      </c>
      <c r="CS60" s="6" t="str">
        <f t="shared" si="65"/>
        <v/>
      </c>
      <c r="CT60" s="6" t="str">
        <f t="shared" si="66"/>
        <v/>
      </c>
      <c r="CU60" s="6" t="str">
        <f t="shared" si="67"/>
        <v/>
      </c>
      <c r="CV60" s="6" t="str">
        <f t="shared" si="68"/>
        <v/>
      </c>
      <c r="CW60" s="6" t="str">
        <f t="shared" si="69"/>
        <v/>
      </c>
      <c r="CX60" s="6" t="str">
        <f t="shared" si="70"/>
        <v/>
      </c>
      <c r="CY60" s="6" t="str">
        <f t="shared" si="71"/>
        <v/>
      </c>
      <c r="CZ60" s="6" t="str">
        <f t="shared" si="72"/>
        <v/>
      </c>
      <c r="DA60" s="6" t="str">
        <f t="shared" si="73"/>
        <v/>
      </c>
      <c r="DB60" s="6" t="str">
        <f t="shared" si="74"/>
        <v/>
      </c>
      <c r="DC60" s="6" t="str">
        <f t="shared" si="75"/>
        <v/>
      </c>
      <c r="DD60" s="6" t="str">
        <f t="shared" si="76"/>
        <v/>
      </c>
      <c r="DE60" s="6" t="str">
        <f t="shared" si="77"/>
        <v/>
      </c>
      <c r="DF60" s="6" t="str">
        <f t="shared" si="78"/>
        <v/>
      </c>
      <c r="DG60" s="6" t="str">
        <f t="shared" si="79"/>
        <v/>
      </c>
      <c r="DH60" s="6" t="str">
        <f t="shared" si="80"/>
        <v/>
      </c>
      <c r="DI60" s="6" t="str">
        <f t="shared" si="81"/>
        <v/>
      </c>
      <c r="DJ60" s="6" t="str">
        <f t="shared" si="82"/>
        <v/>
      </c>
      <c r="DK60" s="6" t="str">
        <f t="shared" si="83"/>
        <v/>
      </c>
      <c r="DL60" s="6" t="str">
        <f t="shared" si="84"/>
        <v/>
      </c>
      <c r="DM60" s="6" t="str">
        <f t="shared" si="85"/>
        <v/>
      </c>
      <c r="DN60" s="6" t="str">
        <f t="shared" si="86"/>
        <v/>
      </c>
      <c r="DO60" s="6" t="str">
        <f t="shared" si="87"/>
        <v/>
      </c>
      <c r="DP60" s="6" t="str">
        <f t="shared" si="88"/>
        <v/>
      </c>
      <c r="DQ60" s="6" t="str">
        <f t="shared" si="89"/>
        <v/>
      </c>
      <c r="DR60" s="6" t="str">
        <f t="shared" si="90"/>
        <v/>
      </c>
    </row>
    <row r="61" spans="1:122" x14ac:dyDescent="0.25">
      <c r="A61" s="9">
        <v>53</v>
      </c>
      <c r="B61" s="1"/>
      <c r="C61" s="1"/>
      <c r="D61" s="1"/>
      <c r="E61" s="1"/>
      <c r="F61" s="1"/>
      <c r="G61" s="1"/>
      <c r="H61" s="1"/>
      <c r="I61" s="1"/>
      <c r="J61" s="1"/>
      <c r="K61" s="2" t="str">
        <f t="shared" si="0"/>
        <v/>
      </c>
      <c r="L61" s="3" t="str">
        <f t="shared" si="1"/>
        <v/>
      </c>
      <c r="M61" s="4" t="str">
        <f t="shared" si="2"/>
        <v/>
      </c>
      <c r="N61" s="4" t="str">
        <f t="shared" si="3"/>
        <v/>
      </c>
      <c r="O61" s="5" t="str">
        <f t="shared" si="4"/>
        <v/>
      </c>
      <c r="P61" s="6" t="str">
        <f>IF(K61="OK",(AY61*Forudsætninger!$B$6+BE61*Forudsætninger!$C$6+BK61*Forudsætninger!$D$6+BQ61*Forudsætninger!$E$6+BW61*Forudsætninger!$F$6+CC61*Forudsætninger!$G$6+CI61*Forudsætninger!$H$6+CO61*Forudsætninger!$I$6+CU61*Forudsætninger!$J$6+DA61*Forudsætninger!$K$6+DG61*Forudsætninger!$L$6+DM61*Forudsætninger!$M$6)/SUM(Forudsætninger!$B$6:$M$6),"")</f>
        <v/>
      </c>
      <c r="Q61" s="6" t="str">
        <f>IF(K61="OK",(AZ61*Forudsætninger!$B$6+BF61*Forudsætninger!$C$6+BL61*Forudsætninger!$D$6+BR61*Forudsætninger!$E$6+BX61*Forudsætninger!$F$6+CD61*Forudsætninger!$G$6+CJ61*Forudsætninger!$H$6+CP61*Forudsætninger!$I$6+CV61*Forudsætninger!$J$6+DB61*Forudsætninger!$K$6+DH61*Forudsætninger!$L$6+DN61*Forudsætninger!$M$6)/SUM(Forudsætninger!$B$6:$M$6),"")</f>
        <v/>
      </c>
      <c r="R61" s="6" t="str">
        <f>IF(K61="OK",(BA61*Forudsætninger!$B$6+BG61*Forudsætninger!$C$6+BM61*Forudsætninger!$D$6+BS61*Forudsætninger!$E$6+BY61*Forudsætninger!$F$6+CE61*Forudsætninger!$G$6+CK61*Forudsætninger!$H$6+CQ61*Forudsætninger!$I$6+CW61*Forudsætninger!$J$6+DC61*Forudsætninger!$K$6+DI61*Forudsætninger!$L$6+DO61*Forudsætninger!$M$6)/SUM(Forudsætninger!$B$6:$M$6),"")</f>
        <v/>
      </c>
      <c r="S61" s="6" t="str">
        <f>IF(K61="OK",(BB61*Forudsætninger!$B$6+BH61*Forudsætninger!$C$6+BN61*Forudsætninger!$D$6+BT61*Forudsætninger!$E$6+BZ61*Forudsætninger!$F$6+CF61*Forudsætninger!$G$6+CL61*Forudsætninger!$H$6+CR61*Forudsætninger!$I$6+CX61*Forudsætninger!$J$6+DD61*Forudsætninger!$K$6+DJ61*Forudsætninger!$L$6+DP61*Forudsætninger!$M$6)/SUM(Forudsætninger!$B$6:$M$6),"")</f>
        <v/>
      </c>
      <c r="T61" s="6" t="str">
        <f>IF(K61="OK",(BC61*Forudsætninger!$B$6+BI61*Forudsætninger!$C$6+BO61*Forudsætninger!$D$6+BU61*Forudsætninger!$E$6+CA61*Forudsætninger!$F$6+CG61*Forudsætninger!$G$6+CM61*Forudsætninger!$H$6+CS61*Forudsætninger!$I$6+CY61*Forudsætninger!$J$6+DE61*Forudsætninger!$K$6+DK61*Forudsætninger!$L$6+DQ61*Forudsætninger!$M$6)/SUM(Forudsætninger!$B$6:$M$6),"")</f>
        <v/>
      </c>
      <c r="U61" s="6" t="str">
        <f>IF(K61="OK",(BD61*Forudsætninger!$B$6+BJ61*Forudsætninger!$C$6+BP61*Forudsætninger!$D$6+BV61*Forudsætninger!$E$6+CB61*Forudsætninger!$F$6+CH61*Forudsætninger!$G$6+CN61*Forudsætninger!$H$6+CT61*Forudsætninger!$I$6+CZ61*Forudsætninger!$J$6+DF61*Forudsætninger!$K$6+DL61*Forudsætninger!$L$6+DR61*Forudsætninger!$M$6)/SUM(Forudsætninger!$B$6:$M$6),"")</f>
        <v/>
      </c>
      <c r="V61" s="7" t="str">
        <f>IF(AND(L61="OK",K61="OK"),(P61*3+Q61*2+R61-S61-T61*2-U61*3)*J61*SUM(Forudsætninger!$B$6:$M$6),"")</f>
        <v/>
      </c>
      <c r="W61" s="49" t="str">
        <f t="shared" si="5"/>
        <v/>
      </c>
      <c r="X61" s="49" t="str">
        <f t="shared" si="6"/>
        <v/>
      </c>
      <c r="Y61" s="49" t="str">
        <f t="shared" si="7"/>
        <v/>
      </c>
      <c r="Z61" s="49" t="str">
        <f t="shared" si="8"/>
        <v/>
      </c>
      <c r="AA61" s="49" t="str">
        <f t="shared" si="9"/>
        <v/>
      </c>
      <c r="AB61" s="49" t="str">
        <f t="shared" si="10"/>
        <v/>
      </c>
      <c r="AC61" s="49" t="str">
        <f t="shared" si="11"/>
        <v/>
      </c>
      <c r="AD61" s="49" t="str">
        <f t="shared" si="12"/>
        <v/>
      </c>
      <c r="AE61" s="49" t="str">
        <f t="shared" si="13"/>
        <v/>
      </c>
      <c r="AF61" s="49" t="str">
        <f t="shared" si="14"/>
        <v/>
      </c>
      <c r="AG61" s="49" t="str">
        <f t="shared" si="15"/>
        <v/>
      </c>
      <c r="AH61" s="49" t="str">
        <f t="shared" si="16"/>
        <v/>
      </c>
      <c r="AK61" s="18">
        <f t="shared" si="17"/>
        <v>0</v>
      </c>
      <c r="AL61" s="18">
        <f t="shared" si="18"/>
        <v>0</v>
      </c>
      <c r="AM61" s="18" t="str">
        <f>IF($K61="OK",$AK61+$AL61-0.1909*$G61+0.1226*$H61-7.6592*($I61*Forudsætninger!B57)/3600,"")</f>
        <v/>
      </c>
      <c r="AN61" s="18" t="str">
        <f>IF($K61="OK",$AK61+$AL61-0.1909*$G61+0.1226*$H61-7.6592*($I61*Forudsætninger!C57)/3600,"")</f>
        <v/>
      </c>
      <c r="AO61" s="18" t="str">
        <f>IF($K61="OK",$AK61+$AL61-0.1909*$G61+0.1226*$H61-7.6592*($I61*Forudsætninger!D57)/3600,"")</f>
        <v/>
      </c>
      <c r="AP61" s="18" t="str">
        <f>IF($K61="OK",$AK61+$AL61-0.1909*$G61+0.1226*$H61-7.6592*($I61*Forudsætninger!E57)/3600,"")</f>
        <v/>
      </c>
      <c r="AQ61" s="18" t="str">
        <f>IF($K61="OK",$AK61+$AL61-0.1909*$G61+0.1226*$H61-7.6592*($I61*Forudsætninger!F57)/3600,"")</f>
        <v/>
      </c>
      <c r="AR61" s="18" t="str">
        <f>IF($K61="OK",$AK61+$AL61-0.1909*$G61+0.1226*$H61-7.6592*($I61*Forudsætninger!G57)/3600,"")</f>
        <v/>
      </c>
      <c r="AS61" s="18" t="str">
        <f>IF($K61="OK",$AK61+$AL61-0.1909*$G61+0.1226*$H61-7.6592*($I61*Forudsætninger!H57)/3600,"")</f>
        <v/>
      </c>
      <c r="AT61" s="18" t="str">
        <f>IF($K61="OK",$AK61+$AL61-0.1909*$G61+0.1226*$H61-7.6592*($I61*Forudsætninger!I57)/3600,"")</f>
        <v/>
      </c>
      <c r="AU61" s="18" t="str">
        <f>IF($K61="OK",$AK61+$AL61-0.1909*$G61+0.1226*$H61-7.6592*($I61*Forudsætninger!J57)/3600,"")</f>
        <v/>
      </c>
      <c r="AV61" s="18" t="str">
        <f>IF($K61="OK",$AK61+$AL61-0.1909*$G61+0.1226*$H61-7.6592*($I61*Forudsætninger!K57)/3600,"")</f>
        <v/>
      </c>
      <c r="AW61" s="18" t="str">
        <f>IF($K61="OK",$AK61+$AL61-0.1909*$G61+0.1226*$H61-7.6592*($I61*Forudsætninger!L57)/3600,"")</f>
        <v/>
      </c>
      <c r="AX61" s="18" t="str">
        <f>IF($K61="OK",$AK61+$AL61-0.1909*$G61+0.1226*$H61-7.6592*($I61*Forudsætninger!M57)/3600,"")</f>
        <v/>
      </c>
      <c r="AY61" s="6" t="str">
        <f t="shared" si="19"/>
        <v/>
      </c>
      <c r="AZ61" s="6" t="str">
        <f t="shared" si="20"/>
        <v/>
      </c>
      <c r="BA61" s="6" t="str">
        <f t="shared" si="21"/>
        <v/>
      </c>
      <c r="BB61" s="6" t="str">
        <f t="shared" si="22"/>
        <v/>
      </c>
      <c r="BC61" s="6" t="str">
        <f t="shared" si="23"/>
        <v/>
      </c>
      <c r="BD61" s="6" t="str">
        <f t="shared" si="24"/>
        <v/>
      </c>
      <c r="BE61" s="6" t="str">
        <f t="shared" si="25"/>
        <v/>
      </c>
      <c r="BF61" s="6" t="str">
        <f t="shared" si="26"/>
        <v/>
      </c>
      <c r="BG61" s="6" t="str">
        <f t="shared" si="27"/>
        <v/>
      </c>
      <c r="BH61" s="6" t="str">
        <f t="shared" si="28"/>
        <v/>
      </c>
      <c r="BI61" s="6" t="str">
        <f t="shared" si="29"/>
        <v/>
      </c>
      <c r="BJ61" s="6" t="str">
        <f t="shared" si="30"/>
        <v/>
      </c>
      <c r="BK61" s="6" t="str">
        <f t="shared" si="31"/>
        <v/>
      </c>
      <c r="BL61" s="6" t="str">
        <f t="shared" si="32"/>
        <v/>
      </c>
      <c r="BM61" s="6" t="str">
        <f t="shared" si="33"/>
        <v/>
      </c>
      <c r="BN61" s="6" t="str">
        <f t="shared" si="34"/>
        <v/>
      </c>
      <c r="BO61" s="6" t="str">
        <f t="shared" si="35"/>
        <v/>
      </c>
      <c r="BP61" s="6" t="str">
        <f t="shared" si="36"/>
        <v/>
      </c>
      <c r="BQ61" s="6" t="str">
        <f t="shared" si="37"/>
        <v/>
      </c>
      <c r="BR61" s="6" t="str">
        <f t="shared" si="38"/>
        <v/>
      </c>
      <c r="BS61" s="6" t="str">
        <f t="shared" si="39"/>
        <v/>
      </c>
      <c r="BT61" s="6" t="str">
        <f t="shared" si="40"/>
        <v/>
      </c>
      <c r="BU61" s="6" t="str">
        <f t="shared" si="41"/>
        <v/>
      </c>
      <c r="BV61" s="6" t="str">
        <f t="shared" si="42"/>
        <v/>
      </c>
      <c r="BW61" s="6" t="str">
        <f t="shared" si="43"/>
        <v/>
      </c>
      <c r="BX61" s="6" t="str">
        <f t="shared" si="44"/>
        <v/>
      </c>
      <c r="BY61" s="6" t="str">
        <f t="shared" si="45"/>
        <v/>
      </c>
      <c r="BZ61" s="6" t="str">
        <f t="shared" si="46"/>
        <v/>
      </c>
      <c r="CA61" s="6" t="str">
        <f t="shared" si="47"/>
        <v/>
      </c>
      <c r="CB61" s="6" t="str">
        <f t="shared" si="48"/>
        <v/>
      </c>
      <c r="CC61" s="6" t="str">
        <f t="shared" si="49"/>
        <v/>
      </c>
      <c r="CD61" s="6" t="str">
        <f t="shared" si="50"/>
        <v/>
      </c>
      <c r="CE61" s="6" t="str">
        <f t="shared" si="51"/>
        <v/>
      </c>
      <c r="CF61" s="6" t="str">
        <f t="shared" si="52"/>
        <v/>
      </c>
      <c r="CG61" s="6" t="str">
        <f t="shared" si="53"/>
        <v/>
      </c>
      <c r="CH61" s="6" t="str">
        <f t="shared" si="54"/>
        <v/>
      </c>
      <c r="CI61" s="6" t="str">
        <f t="shared" si="55"/>
        <v/>
      </c>
      <c r="CJ61" s="6" t="str">
        <f t="shared" si="56"/>
        <v/>
      </c>
      <c r="CK61" s="6" t="str">
        <f t="shared" si="57"/>
        <v/>
      </c>
      <c r="CL61" s="6" t="str">
        <f t="shared" si="58"/>
        <v/>
      </c>
      <c r="CM61" s="6" t="str">
        <f t="shared" si="59"/>
        <v/>
      </c>
      <c r="CN61" s="6" t="str">
        <f t="shared" si="60"/>
        <v/>
      </c>
      <c r="CO61" s="6" t="str">
        <f t="shared" si="61"/>
        <v/>
      </c>
      <c r="CP61" s="6" t="str">
        <f t="shared" si="62"/>
        <v/>
      </c>
      <c r="CQ61" s="6" t="str">
        <f t="shared" si="63"/>
        <v/>
      </c>
      <c r="CR61" s="6" t="str">
        <f t="shared" si="64"/>
        <v/>
      </c>
      <c r="CS61" s="6" t="str">
        <f t="shared" si="65"/>
        <v/>
      </c>
      <c r="CT61" s="6" t="str">
        <f t="shared" si="66"/>
        <v/>
      </c>
      <c r="CU61" s="6" t="str">
        <f t="shared" si="67"/>
        <v/>
      </c>
      <c r="CV61" s="6" t="str">
        <f t="shared" si="68"/>
        <v/>
      </c>
      <c r="CW61" s="6" t="str">
        <f t="shared" si="69"/>
        <v/>
      </c>
      <c r="CX61" s="6" t="str">
        <f t="shared" si="70"/>
        <v/>
      </c>
      <c r="CY61" s="6" t="str">
        <f t="shared" si="71"/>
        <v/>
      </c>
      <c r="CZ61" s="6" t="str">
        <f t="shared" si="72"/>
        <v/>
      </c>
      <c r="DA61" s="6" t="str">
        <f t="shared" si="73"/>
        <v/>
      </c>
      <c r="DB61" s="6" t="str">
        <f t="shared" si="74"/>
        <v/>
      </c>
      <c r="DC61" s="6" t="str">
        <f t="shared" si="75"/>
        <v/>
      </c>
      <c r="DD61" s="6" t="str">
        <f t="shared" si="76"/>
        <v/>
      </c>
      <c r="DE61" s="6" t="str">
        <f t="shared" si="77"/>
        <v/>
      </c>
      <c r="DF61" s="6" t="str">
        <f t="shared" si="78"/>
        <v/>
      </c>
      <c r="DG61" s="6" t="str">
        <f t="shared" si="79"/>
        <v/>
      </c>
      <c r="DH61" s="6" t="str">
        <f t="shared" si="80"/>
        <v/>
      </c>
      <c r="DI61" s="6" t="str">
        <f t="shared" si="81"/>
        <v/>
      </c>
      <c r="DJ61" s="6" t="str">
        <f t="shared" si="82"/>
        <v/>
      </c>
      <c r="DK61" s="6" t="str">
        <f t="shared" si="83"/>
        <v/>
      </c>
      <c r="DL61" s="6" t="str">
        <f t="shared" si="84"/>
        <v/>
      </c>
      <c r="DM61" s="6" t="str">
        <f t="shared" si="85"/>
        <v/>
      </c>
      <c r="DN61" s="6" t="str">
        <f t="shared" si="86"/>
        <v/>
      </c>
      <c r="DO61" s="6" t="str">
        <f t="shared" si="87"/>
        <v/>
      </c>
      <c r="DP61" s="6" t="str">
        <f t="shared" si="88"/>
        <v/>
      </c>
      <c r="DQ61" s="6" t="str">
        <f t="shared" si="89"/>
        <v/>
      </c>
      <c r="DR61" s="6" t="str">
        <f t="shared" si="90"/>
        <v/>
      </c>
    </row>
    <row r="62" spans="1:122" x14ac:dyDescent="0.25">
      <c r="A62" s="9">
        <v>54</v>
      </c>
      <c r="B62" s="1"/>
      <c r="C62" s="1"/>
      <c r="D62" s="1"/>
      <c r="E62" s="1"/>
      <c r="F62" s="1"/>
      <c r="G62" s="1"/>
      <c r="H62" s="1"/>
      <c r="I62" s="1"/>
      <c r="J62" s="1"/>
      <c r="K62" s="2" t="str">
        <f t="shared" si="0"/>
        <v/>
      </c>
      <c r="L62" s="3" t="str">
        <f t="shared" si="1"/>
        <v/>
      </c>
      <c r="M62" s="4" t="str">
        <f t="shared" si="2"/>
        <v/>
      </c>
      <c r="N62" s="4" t="str">
        <f t="shared" si="3"/>
        <v/>
      </c>
      <c r="O62" s="5" t="str">
        <f t="shared" si="4"/>
        <v/>
      </c>
      <c r="P62" s="6" t="str">
        <f>IF(K62="OK",(AY62*Forudsætninger!$B$6+BE62*Forudsætninger!$C$6+BK62*Forudsætninger!$D$6+BQ62*Forudsætninger!$E$6+BW62*Forudsætninger!$F$6+CC62*Forudsætninger!$G$6+CI62*Forudsætninger!$H$6+CO62*Forudsætninger!$I$6+CU62*Forudsætninger!$J$6+DA62*Forudsætninger!$K$6+DG62*Forudsætninger!$L$6+DM62*Forudsætninger!$M$6)/SUM(Forudsætninger!$B$6:$M$6),"")</f>
        <v/>
      </c>
      <c r="Q62" s="6" t="str">
        <f>IF(K62="OK",(AZ62*Forudsætninger!$B$6+BF62*Forudsætninger!$C$6+BL62*Forudsætninger!$D$6+BR62*Forudsætninger!$E$6+BX62*Forudsætninger!$F$6+CD62*Forudsætninger!$G$6+CJ62*Forudsætninger!$H$6+CP62*Forudsætninger!$I$6+CV62*Forudsætninger!$J$6+DB62*Forudsætninger!$K$6+DH62*Forudsætninger!$L$6+DN62*Forudsætninger!$M$6)/SUM(Forudsætninger!$B$6:$M$6),"")</f>
        <v/>
      </c>
      <c r="R62" s="6" t="str">
        <f>IF(K62="OK",(BA62*Forudsætninger!$B$6+BG62*Forudsætninger!$C$6+BM62*Forudsætninger!$D$6+BS62*Forudsætninger!$E$6+BY62*Forudsætninger!$F$6+CE62*Forudsætninger!$G$6+CK62*Forudsætninger!$H$6+CQ62*Forudsætninger!$I$6+CW62*Forudsætninger!$J$6+DC62*Forudsætninger!$K$6+DI62*Forudsætninger!$L$6+DO62*Forudsætninger!$M$6)/SUM(Forudsætninger!$B$6:$M$6),"")</f>
        <v/>
      </c>
      <c r="S62" s="6" t="str">
        <f>IF(K62="OK",(BB62*Forudsætninger!$B$6+BH62*Forudsætninger!$C$6+BN62*Forudsætninger!$D$6+BT62*Forudsætninger!$E$6+BZ62*Forudsætninger!$F$6+CF62*Forudsætninger!$G$6+CL62*Forudsætninger!$H$6+CR62*Forudsætninger!$I$6+CX62*Forudsætninger!$J$6+DD62*Forudsætninger!$K$6+DJ62*Forudsætninger!$L$6+DP62*Forudsætninger!$M$6)/SUM(Forudsætninger!$B$6:$M$6),"")</f>
        <v/>
      </c>
      <c r="T62" s="6" t="str">
        <f>IF(K62="OK",(BC62*Forudsætninger!$B$6+BI62*Forudsætninger!$C$6+BO62*Forudsætninger!$D$6+BU62*Forudsætninger!$E$6+CA62*Forudsætninger!$F$6+CG62*Forudsætninger!$G$6+CM62*Forudsætninger!$H$6+CS62*Forudsætninger!$I$6+CY62*Forudsætninger!$J$6+DE62*Forudsætninger!$K$6+DK62*Forudsætninger!$L$6+DQ62*Forudsætninger!$M$6)/SUM(Forudsætninger!$B$6:$M$6),"")</f>
        <v/>
      </c>
      <c r="U62" s="6" t="str">
        <f>IF(K62="OK",(BD62*Forudsætninger!$B$6+BJ62*Forudsætninger!$C$6+BP62*Forudsætninger!$D$6+BV62*Forudsætninger!$E$6+CB62*Forudsætninger!$F$6+CH62*Forudsætninger!$G$6+CN62*Forudsætninger!$H$6+CT62*Forudsætninger!$I$6+CZ62*Forudsætninger!$J$6+DF62*Forudsætninger!$K$6+DL62*Forudsætninger!$L$6+DR62*Forudsætninger!$M$6)/SUM(Forudsætninger!$B$6:$M$6),"")</f>
        <v/>
      </c>
      <c r="V62" s="7" t="str">
        <f>IF(AND(L62="OK",K62="OK"),(P62*3+Q62*2+R62-S62-T62*2-U62*3)*J62*SUM(Forudsætninger!$B$6:$M$6),"")</f>
        <v/>
      </c>
      <c r="W62" s="49" t="str">
        <f t="shared" si="5"/>
        <v/>
      </c>
      <c r="X62" s="49" t="str">
        <f t="shared" si="6"/>
        <v/>
      </c>
      <c r="Y62" s="49" t="str">
        <f t="shared" si="7"/>
        <v/>
      </c>
      <c r="Z62" s="49" t="str">
        <f t="shared" si="8"/>
        <v/>
      </c>
      <c r="AA62" s="49" t="str">
        <f t="shared" si="9"/>
        <v/>
      </c>
      <c r="AB62" s="49" t="str">
        <f t="shared" si="10"/>
        <v/>
      </c>
      <c r="AC62" s="49" t="str">
        <f t="shared" si="11"/>
        <v/>
      </c>
      <c r="AD62" s="49" t="str">
        <f t="shared" si="12"/>
        <v/>
      </c>
      <c r="AE62" s="49" t="str">
        <f t="shared" si="13"/>
        <v/>
      </c>
      <c r="AF62" s="49" t="str">
        <f t="shared" si="14"/>
        <v/>
      </c>
      <c r="AG62" s="49" t="str">
        <f t="shared" si="15"/>
        <v/>
      </c>
      <c r="AH62" s="49" t="str">
        <f t="shared" si="16"/>
        <v/>
      </c>
      <c r="AK62" s="18">
        <f t="shared" si="17"/>
        <v>0</v>
      </c>
      <c r="AL62" s="18">
        <f t="shared" si="18"/>
        <v>0</v>
      </c>
      <c r="AM62" s="18" t="str">
        <f>IF($K62="OK",$AK62+$AL62-0.1909*$G62+0.1226*$H62-7.6592*($I62*Forudsætninger!B58)/3600,"")</f>
        <v/>
      </c>
      <c r="AN62" s="18" t="str">
        <f>IF($K62="OK",$AK62+$AL62-0.1909*$G62+0.1226*$H62-7.6592*($I62*Forudsætninger!C58)/3600,"")</f>
        <v/>
      </c>
      <c r="AO62" s="18" t="str">
        <f>IF($K62="OK",$AK62+$AL62-0.1909*$G62+0.1226*$H62-7.6592*($I62*Forudsætninger!D58)/3600,"")</f>
        <v/>
      </c>
      <c r="AP62" s="18" t="str">
        <f>IF($K62="OK",$AK62+$AL62-0.1909*$G62+0.1226*$H62-7.6592*($I62*Forudsætninger!E58)/3600,"")</f>
        <v/>
      </c>
      <c r="AQ62" s="18" t="str">
        <f>IF($K62="OK",$AK62+$AL62-0.1909*$G62+0.1226*$H62-7.6592*($I62*Forudsætninger!F58)/3600,"")</f>
        <v/>
      </c>
      <c r="AR62" s="18" t="str">
        <f>IF($K62="OK",$AK62+$AL62-0.1909*$G62+0.1226*$H62-7.6592*($I62*Forudsætninger!G58)/3600,"")</f>
        <v/>
      </c>
      <c r="AS62" s="18" t="str">
        <f>IF($K62="OK",$AK62+$AL62-0.1909*$G62+0.1226*$H62-7.6592*($I62*Forudsætninger!H58)/3600,"")</f>
        <v/>
      </c>
      <c r="AT62" s="18" t="str">
        <f>IF($K62="OK",$AK62+$AL62-0.1909*$G62+0.1226*$H62-7.6592*($I62*Forudsætninger!I58)/3600,"")</f>
        <v/>
      </c>
      <c r="AU62" s="18" t="str">
        <f>IF($K62="OK",$AK62+$AL62-0.1909*$G62+0.1226*$H62-7.6592*($I62*Forudsætninger!J58)/3600,"")</f>
        <v/>
      </c>
      <c r="AV62" s="18" t="str">
        <f>IF($K62="OK",$AK62+$AL62-0.1909*$G62+0.1226*$H62-7.6592*($I62*Forudsætninger!K58)/3600,"")</f>
        <v/>
      </c>
      <c r="AW62" s="18" t="str">
        <f>IF($K62="OK",$AK62+$AL62-0.1909*$G62+0.1226*$H62-7.6592*($I62*Forudsætninger!L58)/3600,"")</f>
        <v/>
      </c>
      <c r="AX62" s="18" t="str">
        <f>IF($K62="OK",$AK62+$AL62-0.1909*$G62+0.1226*$H62-7.6592*($I62*Forudsætninger!M58)/3600,"")</f>
        <v/>
      </c>
      <c r="AY62" s="6" t="str">
        <f t="shared" si="19"/>
        <v/>
      </c>
      <c r="AZ62" s="6" t="str">
        <f t="shared" si="20"/>
        <v/>
      </c>
      <c r="BA62" s="6" t="str">
        <f t="shared" si="21"/>
        <v/>
      </c>
      <c r="BB62" s="6" t="str">
        <f t="shared" si="22"/>
        <v/>
      </c>
      <c r="BC62" s="6" t="str">
        <f t="shared" si="23"/>
        <v/>
      </c>
      <c r="BD62" s="6" t="str">
        <f t="shared" si="24"/>
        <v/>
      </c>
      <c r="BE62" s="6" t="str">
        <f t="shared" si="25"/>
        <v/>
      </c>
      <c r="BF62" s="6" t="str">
        <f t="shared" si="26"/>
        <v/>
      </c>
      <c r="BG62" s="6" t="str">
        <f t="shared" si="27"/>
        <v/>
      </c>
      <c r="BH62" s="6" t="str">
        <f t="shared" si="28"/>
        <v/>
      </c>
      <c r="BI62" s="6" t="str">
        <f t="shared" si="29"/>
        <v/>
      </c>
      <c r="BJ62" s="6" t="str">
        <f t="shared" si="30"/>
        <v/>
      </c>
      <c r="BK62" s="6" t="str">
        <f t="shared" si="31"/>
        <v/>
      </c>
      <c r="BL62" s="6" t="str">
        <f t="shared" si="32"/>
        <v/>
      </c>
      <c r="BM62" s="6" t="str">
        <f t="shared" si="33"/>
        <v/>
      </c>
      <c r="BN62" s="6" t="str">
        <f t="shared" si="34"/>
        <v/>
      </c>
      <c r="BO62" s="6" t="str">
        <f t="shared" si="35"/>
        <v/>
      </c>
      <c r="BP62" s="6" t="str">
        <f t="shared" si="36"/>
        <v/>
      </c>
      <c r="BQ62" s="6" t="str">
        <f t="shared" si="37"/>
        <v/>
      </c>
      <c r="BR62" s="6" t="str">
        <f t="shared" si="38"/>
        <v/>
      </c>
      <c r="BS62" s="6" t="str">
        <f t="shared" si="39"/>
        <v/>
      </c>
      <c r="BT62" s="6" t="str">
        <f t="shared" si="40"/>
        <v/>
      </c>
      <c r="BU62" s="6" t="str">
        <f t="shared" si="41"/>
        <v/>
      </c>
      <c r="BV62" s="6" t="str">
        <f t="shared" si="42"/>
        <v/>
      </c>
      <c r="BW62" s="6" t="str">
        <f t="shared" si="43"/>
        <v/>
      </c>
      <c r="BX62" s="6" t="str">
        <f t="shared" si="44"/>
        <v/>
      </c>
      <c r="BY62" s="6" t="str">
        <f t="shared" si="45"/>
        <v/>
      </c>
      <c r="BZ62" s="6" t="str">
        <f t="shared" si="46"/>
        <v/>
      </c>
      <c r="CA62" s="6" t="str">
        <f t="shared" si="47"/>
        <v/>
      </c>
      <c r="CB62" s="6" t="str">
        <f t="shared" si="48"/>
        <v/>
      </c>
      <c r="CC62" s="6" t="str">
        <f t="shared" si="49"/>
        <v/>
      </c>
      <c r="CD62" s="6" t="str">
        <f t="shared" si="50"/>
        <v/>
      </c>
      <c r="CE62" s="6" t="str">
        <f t="shared" si="51"/>
        <v/>
      </c>
      <c r="CF62" s="6" t="str">
        <f t="shared" si="52"/>
        <v/>
      </c>
      <c r="CG62" s="6" t="str">
        <f t="shared" si="53"/>
        <v/>
      </c>
      <c r="CH62" s="6" t="str">
        <f t="shared" si="54"/>
        <v/>
      </c>
      <c r="CI62" s="6" t="str">
        <f t="shared" si="55"/>
        <v/>
      </c>
      <c r="CJ62" s="6" t="str">
        <f t="shared" si="56"/>
        <v/>
      </c>
      <c r="CK62" s="6" t="str">
        <f t="shared" si="57"/>
        <v/>
      </c>
      <c r="CL62" s="6" t="str">
        <f t="shared" si="58"/>
        <v/>
      </c>
      <c r="CM62" s="6" t="str">
        <f t="shared" si="59"/>
        <v/>
      </c>
      <c r="CN62" s="6" t="str">
        <f t="shared" si="60"/>
        <v/>
      </c>
      <c r="CO62" s="6" t="str">
        <f t="shared" si="61"/>
        <v/>
      </c>
      <c r="CP62" s="6" t="str">
        <f t="shared" si="62"/>
        <v/>
      </c>
      <c r="CQ62" s="6" t="str">
        <f t="shared" si="63"/>
        <v/>
      </c>
      <c r="CR62" s="6" t="str">
        <f t="shared" si="64"/>
        <v/>
      </c>
      <c r="CS62" s="6" t="str">
        <f t="shared" si="65"/>
        <v/>
      </c>
      <c r="CT62" s="6" t="str">
        <f t="shared" si="66"/>
        <v/>
      </c>
      <c r="CU62" s="6" t="str">
        <f t="shared" si="67"/>
        <v/>
      </c>
      <c r="CV62" s="6" t="str">
        <f t="shared" si="68"/>
        <v/>
      </c>
      <c r="CW62" s="6" t="str">
        <f t="shared" si="69"/>
        <v/>
      </c>
      <c r="CX62" s="6" t="str">
        <f t="shared" si="70"/>
        <v/>
      </c>
      <c r="CY62" s="6" t="str">
        <f t="shared" si="71"/>
        <v/>
      </c>
      <c r="CZ62" s="6" t="str">
        <f t="shared" si="72"/>
        <v/>
      </c>
      <c r="DA62" s="6" t="str">
        <f t="shared" si="73"/>
        <v/>
      </c>
      <c r="DB62" s="6" t="str">
        <f t="shared" si="74"/>
        <v/>
      </c>
      <c r="DC62" s="6" t="str">
        <f t="shared" si="75"/>
        <v/>
      </c>
      <c r="DD62" s="6" t="str">
        <f t="shared" si="76"/>
        <v/>
      </c>
      <c r="DE62" s="6" t="str">
        <f t="shared" si="77"/>
        <v/>
      </c>
      <c r="DF62" s="6" t="str">
        <f t="shared" si="78"/>
        <v/>
      </c>
      <c r="DG62" s="6" t="str">
        <f t="shared" si="79"/>
        <v/>
      </c>
      <c r="DH62" s="6" t="str">
        <f t="shared" si="80"/>
        <v/>
      </c>
      <c r="DI62" s="6" t="str">
        <f t="shared" si="81"/>
        <v/>
      </c>
      <c r="DJ62" s="6" t="str">
        <f t="shared" si="82"/>
        <v/>
      </c>
      <c r="DK62" s="6" t="str">
        <f t="shared" si="83"/>
        <v/>
      </c>
      <c r="DL62" s="6" t="str">
        <f t="shared" si="84"/>
        <v/>
      </c>
      <c r="DM62" s="6" t="str">
        <f t="shared" si="85"/>
        <v/>
      </c>
      <c r="DN62" s="6" t="str">
        <f t="shared" si="86"/>
        <v/>
      </c>
      <c r="DO62" s="6" t="str">
        <f t="shared" si="87"/>
        <v/>
      </c>
      <c r="DP62" s="6" t="str">
        <f t="shared" si="88"/>
        <v/>
      </c>
      <c r="DQ62" s="6" t="str">
        <f t="shared" si="89"/>
        <v/>
      </c>
      <c r="DR62" s="6" t="str">
        <f t="shared" si="90"/>
        <v/>
      </c>
    </row>
    <row r="63" spans="1:122" x14ac:dyDescent="0.25">
      <c r="A63" s="9">
        <v>55</v>
      </c>
      <c r="B63" s="1"/>
      <c r="C63" s="1"/>
      <c r="D63" s="1"/>
      <c r="E63" s="1"/>
      <c r="F63" s="1"/>
      <c r="G63" s="1"/>
      <c r="H63" s="1"/>
      <c r="I63" s="1"/>
      <c r="J63" s="1"/>
      <c r="K63" s="2" t="str">
        <f t="shared" si="0"/>
        <v/>
      </c>
      <c r="L63" s="3" t="str">
        <f t="shared" si="1"/>
        <v/>
      </c>
      <c r="M63" s="4" t="str">
        <f t="shared" si="2"/>
        <v/>
      </c>
      <c r="N63" s="4" t="str">
        <f t="shared" si="3"/>
        <v/>
      </c>
      <c r="O63" s="5" t="str">
        <f t="shared" si="4"/>
        <v/>
      </c>
      <c r="P63" s="6" t="str">
        <f>IF(K63="OK",(AY63*Forudsætninger!$B$6+BE63*Forudsætninger!$C$6+BK63*Forudsætninger!$D$6+BQ63*Forudsætninger!$E$6+BW63*Forudsætninger!$F$6+CC63*Forudsætninger!$G$6+CI63*Forudsætninger!$H$6+CO63*Forudsætninger!$I$6+CU63*Forudsætninger!$J$6+DA63*Forudsætninger!$K$6+DG63*Forudsætninger!$L$6+DM63*Forudsætninger!$M$6)/SUM(Forudsætninger!$B$6:$M$6),"")</f>
        <v/>
      </c>
      <c r="Q63" s="6" t="str">
        <f>IF(K63="OK",(AZ63*Forudsætninger!$B$6+BF63*Forudsætninger!$C$6+BL63*Forudsætninger!$D$6+BR63*Forudsætninger!$E$6+BX63*Forudsætninger!$F$6+CD63*Forudsætninger!$G$6+CJ63*Forudsætninger!$H$6+CP63*Forudsætninger!$I$6+CV63*Forudsætninger!$J$6+DB63*Forudsætninger!$K$6+DH63*Forudsætninger!$L$6+DN63*Forudsætninger!$M$6)/SUM(Forudsætninger!$B$6:$M$6),"")</f>
        <v/>
      </c>
      <c r="R63" s="6" t="str">
        <f>IF(K63="OK",(BA63*Forudsætninger!$B$6+BG63*Forudsætninger!$C$6+BM63*Forudsætninger!$D$6+BS63*Forudsætninger!$E$6+BY63*Forudsætninger!$F$6+CE63*Forudsætninger!$G$6+CK63*Forudsætninger!$H$6+CQ63*Forudsætninger!$I$6+CW63*Forudsætninger!$J$6+DC63*Forudsætninger!$K$6+DI63*Forudsætninger!$L$6+DO63*Forudsætninger!$M$6)/SUM(Forudsætninger!$B$6:$M$6),"")</f>
        <v/>
      </c>
      <c r="S63" s="6" t="str">
        <f>IF(K63="OK",(BB63*Forudsætninger!$B$6+BH63*Forudsætninger!$C$6+BN63*Forudsætninger!$D$6+BT63*Forudsætninger!$E$6+BZ63*Forudsætninger!$F$6+CF63*Forudsætninger!$G$6+CL63*Forudsætninger!$H$6+CR63*Forudsætninger!$I$6+CX63*Forudsætninger!$J$6+DD63*Forudsætninger!$K$6+DJ63*Forudsætninger!$L$6+DP63*Forudsætninger!$M$6)/SUM(Forudsætninger!$B$6:$M$6),"")</f>
        <v/>
      </c>
      <c r="T63" s="6" t="str">
        <f>IF(K63="OK",(BC63*Forudsætninger!$B$6+BI63*Forudsætninger!$C$6+BO63*Forudsætninger!$D$6+BU63*Forudsætninger!$E$6+CA63*Forudsætninger!$F$6+CG63*Forudsætninger!$G$6+CM63*Forudsætninger!$H$6+CS63*Forudsætninger!$I$6+CY63*Forudsætninger!$J$6+DE63*Forudsætninger!$K$6+DK63*Forudsætninger!$L$6+DQ63*Forudsætninger!$M$6)/SUM(Forudsætninger!$B$6:$M$6),"")</f>
        <v/>
      </c>
      <c r="U63" s="6" t="str">
        <f>IF(K63="OK",(BD63*Forudsætninger!$B$6+BJ63*Forudsætninger!$C$6+BP63*Forudsætninger!$D$6+BV63*Forudsætninger!$E$6+CB63*Forudsætninger!$F$6+CH63*Forudsætninger!$G$6+CN63*Forudsætninger!$H$6+CT63*Forudsætninger!$I$6+CZ63*Forudsætninger!$J$6+DF63*Forudsætninger!$K$6+DL63*Forudsætninger!$L$6+DR63*Forudsætninger!$M$6)/SUM(Forudsætninger!$B$6:$M$6),"")</f>
        <v/>
      </c>
      <c r="V63" s="7" t="str">
        <f>IF(AND(L63="OK",K63="OK"),(P63*3+Q63*2+R63-S63-T63*2-U63*3)*J63*SUM(Forudsætninger!$B$6:$M$6),"")</f>
        <v/>
      </c>
      <c r="W63" s="49" t="str">
        <f t="shared" si="5"/>
        <v/>
      </c>
      <c r="X63" s="49" t="str">
        <f t="shared" si="6"/>
        <v/>
      </c>
      <c r="Y63" s="49" t="str">
        <f t="shared" si="7"/>
        <v/>
      </c>
      <c r="Z63" s="49" t="str">
        <f t="shared" si="8"/>
        <v/>
      </c>
      <c r="AA63" s="49" t="str">
        <f t="shared" si="9"/>
        <v/>
      </c>
      <c r="AB63" s="49" t="str">
        <f t="shared" si="10"/>
        <v/>
      </c>
      <c r="AC63" s="49" t="str">
        <f t="shared" si="11"/>
        <v/>
      </c>
      <c r="AD63" s="49" t="str">
        <f t="shared" si="12"/>
        <v/>
      </c>
      <c r="AE63" s="49" t="str">
        <f t="shared" si="13"/>
        <v/>
      </c>
      <c r="AF63" s="49" t="str">
        <f t="shared" si="14"/>
        <v/>
      </c>
      <c r="AG63" s="49" t="str">
        <f t="shared" si="15"/>
        <v/>
      </c>
      <c r="AH63" s="49" t="str">
        <f t="shared" si="16"/>
        <v/>
      </c>
      <c r="AK63" s="18">
        <f t="shared" si="17"/>
        <v>0</v>
      </c>
      <c r="AL63" s="18">
        <f t="shared" si="18"/>
        <v>0</v>
      </c>
      <c r="AM63" s="18" t="str">
        <f>IF($K63="OK",$AK63+$AL63-0.1909*$G63+0.1226*$H63-7.6592*($I63*Forudsætninger!B59)/3600,"")</f>
        <v/>
      </c>
      <c r="AN63" s="18" t="str">
        <f>IF($K63="OK",$AK63+$AL63-0.1909*$G63+0.1226*$H63-7.6592*($I63*Forudsætninger!C59)/3600,"")</f>
        <v/>
      </c>
      <c r="AO63" s="18" t="str">
        <f>IF($K63="OK",$AK63+$AL63-0.1909*$G63+0.1226*$H63-7.6592*($I63*Forudsætninger!D59)/3600,"")</f>
        <v/>
      </c>
      <c r="AP63" s="18" t="str">
        <f>IF($K63="OK",$AK63+$AL63-0.1909*$G63+0.1226*$H63-7.6592*($I63*Forudsætninger!E59)/3600,"")</f>
        <v/>
      </c>
      <c r="AQ63" s="18" t="str">
        <f>IF($K63="OK",$AK63+$AL63-0.1909*$G63+0.1226*$H63-7.6592*($I63*Forudsætninger!F59)/3600,"")</f>
        <v/>
      </c>
      <c r="AR63" s="18" t="str">
        <f>IF($K63="OK",$AK63+$AL63-0.1909*$G63+0.1226*$H63-7.6592*($I63*Forudsætninger!G59)/3600,"")</f>
        <v/>
      </c>
      <c r="AS63" s="18" t="str">
        <f>IF($K63="OK",$AK63+$AL63-0.1909*$G63+0.1226*$H63-7.6592*($I63*Forudsætninger!H59)/3600,"")</f>
        <v/>
      </c>
      <c r="AT63" s="18" t="str">
        <f>IF($K63="OK",$AK63+$AL63-0.1909*$G63+0.1226*$H63-7.6592*($I63*Forudsætninger!I59)/3600,"")</f>
        <v/>
      </c>
      <c r="AU63" s="18" t="str">
        <f>IF($K63="OK",$AK63+$AL63-0.1909*$G63+0.1226*$H63-7.6592*($I63*Forudsætninger!J59)/3600,"")</f>
        <v/>
      </c>
      <c r="AV63" s="18" t="str">
        <f>IF($K63="OK",$AK63+$AL63-0.1909*$G63+0.1226*$H63-7.6592*($I63*Forudsætninger!K59)/3600,"")</f>
        <v/>
      </c>
      <c r="AW63" s="18" t="str">
        <f>IF($K63="OK",$AK63+$AL63-0.1909*$G63+0.1226*$H63-7.6592*($I63*Forudsætninger!L59)/3600,"")</f>
        <v/>
      </c>
      <c r="AX63" s="18" t="str">
        <f>IF($K63="OK",$AK63+$AL63-0.1909*$G63+0.1226*$H63-7.6592*($I63*Forudsætninger!M59)/3600,"")</f>
        <v/>
      </c>
      <c r="AY63" s="6" t="str">
        <f t="shared" si="19"/>
        <v/>
      </c>
      <c r="AZ63" s="6" t="str">
        <f t="shared" si="20"/>
        <v/>
      </c>
      <c r="BA63" s="6" t="str">
        <f t="shared" si="21"/>
        <v/>
      </c>
      <c r="BB63" s="6" t="str">
        <f t="shared" si="22"/>
        <v/>
      </c>
      <c r="BC63" s="6" t="str">
        <f t="shared" si="23"/>
        <v/>
      </c>
      <c r="BD63" s="6" t="str">
        <f t="shared" si="24"/>
        <v/>
      </c>
      <c r="BE63" s="6" t="str">
        <f t="shared" si="25"/>
        <v/>
      </c>
      <c r="BF63" s="6" t="str">
        <f t="shared" si="26"/>
        <v/>
      </c>
      <c r="BG63" s="6" t="str">
        <f t="shared" si="27"/>
        <v/>
      </c>
      <c r="BH63" s="6" t="str">
        <f t="shared" si="28"/>
        <v/>
      </c>
      <c r="BI63" s="6" t="str">
        <f t="shared" si="29"/>
        <v/>
      </c>
      <c r="BJ63" s="6" t="str">
        <f t="shared" si="30"/>
        <v/>
      </c>
      <c r="BK63" s="6" t="str">
        <f t="shared" si="31"/>
        <v/>
      </c>
      <c r="BL63" s="6" t="str">
        <f t="shared" si="32"/>
        <v/>
      </c>
      <c r="BM63" s="6" t="str">
        <f t="shared" si="33"/>
        <v/>
      </c>
      <c r="BN63" s="6" t="str">
        <f t="shared" si="34"/>
        <v/>
      </c>
      <c r="BO63" s="6" t="str">
        <f t="shared" si="35"/>
        <v/>
      </c>
      <c r="BP63" s="6" t="str">
        <f t="shared" si="36"/>
        <v/>
      </c>
      <c r="BQ63" s="6" t="str">
        <f t="shared" si="37"/>
        <v/>
      </c>
      <c r="BR63" s="6" t="str">
        <f t="shared" si="38"/>
        <v/>
      </c>
      <c r="BS63" s="6" t="str">
        <f t="shared" si="39"/>
        <v/>
      </c>
      <c r="BT63" s="6" t="str">
        <f t="shared" si="40"/>
        <v/>
      </c>
      <c r="BU63" s="6" t="str">
        <f t="shared" si="41"/>
        <v/>
      </c>
      <c r="BV63" s="6" t="str">
        <f t="shared" si="42"/>
        <v/>
      </c>
      <c r="BW63" s="6" t="str">
        <f t="shared" si="43"/>
        <v/>
      </c>
      <c r="BX63" s="6" t="str">
        <f t="shared" si="44"/>
        <v/>
      </c>
      <c r="BY63" s="6" t="str">
        <f t="shared" si="45"/>
        <v/>
      </c>
      <c r="BZ63" s="6" t="str">
        <f t="shared" si="46"/>
        <v/>
      </c>
      <c r="CA63" s="6" t="str">
        <f t="shared" si="47"/>
        <v/>
      </c>
      <c r="CB63" s="6" t="str">
        <f t="shared" si="48"/>
        <v/>
      </c>
      <c r="CC63" s="6" t="str">
        <f t="shared" si="49"/>
        <v/>
      </c>
      <c r="CD63" s="6" t="str">
        <f t="shared" si="50"/>
        <v/>
      </c>
      <c r="CE63" s="6" t="str">
        <f t="shared" si="51"/>
        <v/>
      </c>
      <c r="CF63" s="6" t="str">
        <f t="shared" si="52"/>
        <v/>
      </c>
      <c r="CG63" s="6" t="str">
        <f t="shared" si="53"/>
        <v/>
      </c>
      <c r="CH63" s="6" t="str">
        <f t="shared" si="54"/>
        <v/>
      </c>
      <c r="CI63" s="6" t="str">
        <f t="shared" si="55"/>
        <v/>
      </c>
      <c r="CJ63" s="6" t="str">
        <f t="shared" si="56"/>
        <v/>
      </c>
      <c r="CK63" s="6" t="str">
        <f t="shared" si="57"/>
        <v/>
      </c>
      <c r="CL63" s="6" t="str">
        <f t="shared" si="58"/>
        <v/>
      </c>
      <c r="CM63" s="6" t="str">
        <f t="shared" si="59"/>
        <v/>
      </c>
      <c r="CN63" s="6" t="str">
        <f t="shared" si="60"/>
        <v/>
      </c>
      <c r="CO63" s="6" t="str">
        <f t="shared" si="61"/>
        <v/>
      </c>
      <c r="CP63" s="6" t="str">
        <f t="shared" si="62"/>
        <v/>
      </c>
      <c r="CQ63" s="6" t="str">
        <f t="shared" si="63"/>
        <v/>
      </c>
      <c r="CR63" s="6" t="str">
        <f t="shared" si="64"/>
        <v/>
      </c>
      <c r="CS63" s="6" t="str">
        <f t="shared" si="65"/>
        <v/>
      </c>
      <c r="CT63" s="6" t="str">
        <f t="shared" si="66"/>
        <v/>
      </c>
      <c r="CU63" s="6" t="str">
        <f t="shared" si="67"/>
        <v/>
      </c>
      <c r="CV63" s="6" t="str">
        <f t="shared" si="68"/>
        <v/>
      </c>
      <c r="CW63" s="6" t="str">
        <f t="shared" si="69"/>
        <v/>
      </c>
      <c r="CX63" s="6" t="str">
        <f t="shared" si="70"/>
        <v/>
      </c>
      <c r="CY63" s="6" t="str">
        <f t="shared" si="71"/>
        <v/>
      </c>
      <c r="CZ63" s="6" t="str">
        <f t="shared" si="72"/>
        <v/>
      </c>
      <c r="DA63" s="6" t="str">
        <f t="shared" si="73"/>
        <v/>
      </c>
      <c r="DB63" s="6" t="str">
        <f t="shared" si="74"/>
        <v/>
      </c>
      <c r="DC63" s="6" t="str">
        <f t="shared" si="75"/>
        <v/>
      </c>
      <c r="DD63" s="6" t="str">
        <f t="shared" si="76"/>
        <v/>
      </c>
      <c r="DE63" s="6" t="str">
        <f t="shared" si="77"/>
        <v/>
      </c>
      <c r="DF63" s="6" t="str">
        <f t="shared" si="78"/>
        <v/>
      </c>
      <c r="DG63" s="6" t="str">
        <f t="shared" si="79"/>
        <v/>
      </c>
      <c r="DH63" s="6" t="str">
        <f t="shared" si="80"/>
        <v/>
      </c>
      <c r="DI63" s="6" t="str">
        <f t="shared" si="81"/>
        <v/>
      </c>
      <c r="DJ63" s="6" t="str">
        <f t="shared" si="82"/>
        <v/>
      </c>
      <c r="DK63" s="6" t="str">
        <f t="shared" si="83"/>
        <v/>
      </c>
      <c r="DL63" s="6" t="str">
        <f t="shared" si="84"/>
        <v/>
      </c>
      <c r="DM63" s="6" t="str">
        <f t="shared" si="85"/>
        <v/>
      </c>
      <c r="DN63" s="6" t="str">
        <f t="shared" si="86"/>
        <v/>
      </c>
      <c r="DO63" s="6" t="str">
        <f t="shared" si="87"/>
        <v/>
      </c>
      <c r="DP63" s="6" t="str">
        <f t="shared" si="88"/>
        <v/>
      </c>
      <c r="DQ63" s="6" t="str">
        <f t="shared" si="89"/>
        <v/>
      </c>
      <c r="DR63" s="6" t="str">
        <f t="shared" si="90"/>
        <v/>
      </c>
    </row>
    <row r="64" spans="1:122" x14ac:dyDescent="0.25">
      <c r="A64" s="9">
        <v>56</v>
      </c>
      <c r="B64" s="1"/>
      <c r="C64" s="1"/>
      <c r="D64" s="1"/>
      <c r="E64" s="1"/>
      <c r="F64" s="1"/>
      <c r="G64" s="1"/>
      <c r="H64" s="1"/>
      <c r="I64" s="1"/>
      <c r="J64" s="1"/>
      <c r="K64" s="2" t="str">
        <f t="shared" si="0"/>
        <v/>
      </c>
      <c r="L64" s="3" t="str">
        <f t="shared" si="1"/>
        <v/>
      </c>
      <c r="M64" s="4" t="str">
        <f t="shared" si="2"/>
        <v/>
      </c>
      <c r="N64" s="4" t="str">
        <f t="shared" si="3"/>
        <v/>
      </c>
      <c r="O64" s="5" t="str">
        <f t="shared" si="4"/>
        <v/>
      </c>
      <c r="P64" s="6" t="str">
        <f>IF(K64="OK",(AY64*Forudsætninger!$B$6+BE64*Forudsætninger!$C$6+BK64*Forudsætninger!$D$6+BQ64*Forudsætninger!$E$6+BW64*Forudsætninger!$F$6+CC64*Forudsætninger!$G$6+CI64*Forudsætninger!$H$6+CO64*Forudsætninger!$I$6+CU64*Forudsætninger!$J$6+DA64*Forudsætninger!$K$6+DG64*Forudsætninger!$L$6+DM64*Forudsætninger!$M$6)/SUM(Forudsætninger!$B$6:$M$6),"")</f>
        <v/>
      </c>
      <c r="Q64" s="6" t="str">
        <f>IF(K64="OK",(AZ64*Forudsætninger!$B$6+BF64*Forudsætninger!$C$6+BL64*Forudsætninger!$D$6+BR64*Forudsætninger!$E$6+BX64*Forudsætninger!$F$6+CD64*Forudsætninger!$G$6+CJ64*Forudsætninger!$H$6+CP64*Forudsætninger!$I$6+CV64*Forudsætninger!$J$6+DB64*Forudsætninger!$K$6+DH64*Forudsætninger!$L$6+DN64*Forudsætninger!$M$6)/SUM(Forudsætninger!$B$6:$M$6),"")</f>
        <v/>
      </c>
      <c r="R64" s="6" t="str">
        <f>IF(K64="OK",(BA64*Forudsætninger!$B$6+BG64*Forudsætninger!$C$6+BM64*Forudsætninger!$D$6+BS64*Forudsætninger!$E$6+BY64*Forudsætninger!$F$6+CE64*Forudsætninger!$G$6+CK64*Forudsætninger!$H$6+CQ64*Forudsætninger!$I$6+CW64*Forudsætninger!$J$6+DC64*Forudsætninger!$K$6+DI64*Forudsætninger!$L$6+DO64*Forudsætninger!$M$6)/SUM(Forudsætninger!$B$6:$M$6),"")</f>
        <v/>
      </c>
      <c r="S64" s="6" t="str">
        <f>IF(K64="OK",(BB64*Forudsætninger!$B$6+BH64*Forudsætninger!$C$6+BN64*Forudsætninger!$D$6+BT64*Forudsætninger!$E$6+BZ64*Forudsætninger!$F$6+CF64*Forudsætninger!$G$6+CL64*Forudsætninger!$H$6+CR64*Forudsætninger!$I$6+CX64*Forudsætninger!$J$6+DD64*Forudsætninger!$K$6+DJ64*Forudsætninger!$L$6+DP64*Forudsætninger!$M$6)/SUM(Forudsætninger!$B$6:$M$6),"")</f>
        <v/>
      </c>
      <c r="T64" s="6" t="str">
        <f>IF(K64="OK",(BC64*Forudsætninger!$B$6+BI64*Forudsætninger!$C$6+BO64*Forudsætninger!$D$6+BU64*Forudsætninger!$E$6+CA64*Forudsætninger!$F$6+CG64*Forudsætninger!$G$6+CM64*Forudsætninger!$H$6+CS64*Forudsætninger!$I$6+CY64*Forudsætninger!$J$6+DE64*Forudsætninger!$K$6+DK64*Forudsætninger!$L$6+DQ64*Forudsætninger!$M$6)/SUM(Forudsætninger!$B$6:$M$6),"")</f>
        <v/>
      </c>
      <c r="U64" s="6" t="str">
        <f>IF(K64="OK",(BD64*Forudsætninger!$B$6+BJ64*Forudsætninger!$C$6+BP64*Forudsætninger!$D$6+BV64*Forudsætninger!$E$6+CB64*Forudsætninger!$F$6+CH64*Forudsætninger!$G$6+CN64*Forudsætninger!$H$6+CT64*Forudsætninger!$I$6+CZ64*Forudsætninger!$J$6+DF64*Forudsætninger!$K$6+DL64*Forudsætninger!$L$6+DR64*Forudsætninger!$M$6)/SUM(Forudsætninger!$B$6:$M$6),"")</f>
        <v/>
      </c>
      <c r="V64" s="7" t="str">
        <f>IF(AND(L64="OK",K64="OK"),(P64*3+Q64*2+R64-S64-T64*2-U64*3)*J64*SUM(Forudsætninger!$B$6:$M$6),"")</f>
        <v/>
      </c>
      <c r="W64" s="49" t="str">
        <f t="shared" si="5"/>
        <v/>
      </c>
      <c r="X64" s="49" t="str">
        <f t="shared" si="6"/>
        <v/>
      </c>
      <c r="Y64" s="49" t="str">
        <f t="shared" si="7"/>
        <v/>
      </c>
      <c r="Z64" s="49" t="str">
        <f t="shared" si="8"/>
        <v/>
      </c>
      <c r="AA64" s="49" t="str">
        <f t="shared" si="9"/>
        <v/>
      </c>
      <c r="AB64" s="49" t="str">
        <f t="shared" si="10"/>
        <v/>
      </c>
      <c r="AC64" s="49" t="str">
        <f t="shared" si="11"/>
        <v/>
      </c>
      <c r="AD64" s="49" t="str">
        <f t="shared" si="12"/>
        <v/>
      </c>
      <c r="AE64" s="49" t="str">
        <f t="shared" si="13"/>
        <v/>
      </c>
      <c r="AF64" s="49" t="str">
        <f t="shared" si="14"/>
        <v/>
      </c>
      <c r="AG64" s="49" t="str">
        <f t="shared" si="15"/>
        <v/>
      </c>
      <c r="AH64" s="49" t="str">
        <f t="shared" si="16"/>
        <v/>
      </c>
      <c r="AK64" s="18">
        <f t="shared" si="17"/>
        <v>0</v>
      </c>
      <c r="AL64" s="18">
        <f t="shared" si="18"/>
        <v>0</v>
      </c>
      <c r="AM64" s="18" t="str">
        <f>IF($K64="OK",$AK64+$AL64-0.1909*$G64+0.1226*$H64-7.6592*($I64*Forudsætninger!B60)/3600,"")</f>
        <v/>
      </c>
      <c r="AN64" s="18" t="str">
        <f>IF($K64="OK",$AK64+$AL64-0.1909*$G64+0.1226*$H64-7.6592*($I64*Forudsætninger!C60)/3600,"")</f>
        <v/>
      </c>
      <c r="AO64" s="18" t="str">
        <f>IF($K64="OK",$AK64+$AL64-0.1909*$G64+0.1226*$H64-7.6592*($I64*Forudsætninger!D60)/3600,"")</f>
        <v/>
      </c>
      <c r="AP64" s="18" t="str">
        <f>IF($K64="OK",$AK64+$AL64-0.1909*$G64+0.1226*$H64-7.6592*($I64*Forudsætninger!E60)/3600,"")</f>
        <v/>
      </c>
      <c r="AQ64" s="18" t="str">
        <f>IF($K64="OK",$AK64+$AL64-0.1909*$G64+0.1226*$H64-7.6592*($I64*Forudsætninger!F60)/3600,"")</f>
        <v/>
      </c>
      <c r="AR64" s="18" t="str">
        <f>IF($K64="OK",$AK64+$AL64-0.1909*$G64+0.1226*$H64-7.6592*($I64*Forudsætninger!G60)/3600,"")</f>
        <v/>
      </c>
      <c r="AS64" s="18" t="str">
        <f>IF($K64="OK",$AK64+$AL64-0.1909*$G64+0.1226*$H64-7.6592*($I64*Forudsætninger!H60)/3600,"")</f>
        <v/>
      </c>
      <c r="AT64" s="18" t="str">
        <f>IF($K64="OK",$AK64+$AL64-0.1909*$G64+0.1226*$H64-7.6592*($I64*Forudsætninger!I60)/3600,"")</f>
        <v/>
      </c>
      <c r="AU64" s="18" t="str">
        <f>IF($K64="OK",$AK64+$AL64-0.1909*$G64+0.1226*$H64-7.6592*($I64*Forudsætninger!J60)/3600,"")</f>
        <v/>
      </c>
      <c r="AV64" s="18" t="str">
        <f>IF($K64="OK",$AK64+$AL64-0.1909*$G64+0.1226*$H64-7.6592*($I64*Forudsætninger!K60)/3600,"")</f>
        <v/>
      </c>
      <c r="AW64" s="18" t="str">
        <f>IF($K64="OK",$AK64+$AL64-0.1909*$G64+0.1226*$H64-7.6592*($I64*Forudsætninger!L60)/3600,"")</f>
        <v/>
      </c>
      <c r="AX64" s="18" t="str">
        <f>IF($K64="OK",$AK64+$AL64-0.1909*$G64+0.1226*$H64-7.6592*($I64*Forudsætninger!M60)/3600,"")</f>
        <v/>
      </c>
      <c r="AY64" s="6" t="str">
        <f t="shared" si="19"/>
        <v/>
      </c>
      <c r="AZ64" s="6" t="str">
        <f t="shared" si="20"/>
        <v/>
      </c>
      <c r="BA64" s="6" t="str">
        <f t="shared" si="21"/>
        <v/>
      </c>
      <c r="BB64" s="6" t="str">
        <f t="shared" si="22"/>
        <v/>
      </c>
      <c r="BC64" s="6" t="str">
        <f t="shared" si="23"/>
        <v/>
      </c>
      <c r="BD64" s="6" t="str">
        <f t="shared" si="24"/>
        <v/>
      </c>
      <c r="BE64" s="6" t="str">
        <f t="shared" si="25"/>
        <v/>
      </c>
      <c r="BF64" s="6" t="str">
        <f t="shared" si="26"/>
        <v/>
      </c>
      <c r="BG64" s="6" t="str">
        <f t="shared" si="27"/>
        <v/>
      </c>
      <c r="BH64" s="6" t="str">
        <f t="shared" si="28"/>
        <v/>
      </c>
      <c r="BI64" s="6" t="str">
        <f t="shared" si="29"/>
        <v/>
      </c>
      <c r="BJ64" s="6" t="str">
        <f t="shared" si="30"/>
        <v/>
      </c>
      <c r="BK64" s="6" t="str">
        <f t="shared" si="31"/>
        <v/>
      </c>
      <c r="BL64" s="6" t="str">
        <f t="shared" si="32"/>
        <v/>
      </c>
      <c r="BM64" s="6" t="str">
        <f t="shared" si="33"/>
        <v/>
      </c>
      <c r="BN64" s="6" t="str">
        <f t="shared" si="34"/>
        <v/>
      </c>
      <c r="BO64" s="6" t="str">
        <f t="shared" si="35"/>
        <v/>
      </c>
      <c r="BP64" s="6" t="str">
        <f t="shared" si="36"/>
        <v/>
      </c>
      <c r="BQ64" s="6" t="str">
        <f t="shared" si="37"/>
        <v/>
      </c>
      <c r="BR64" s="6" t="str">
        <f t="shared" si="38"/>
        <v/>
      </c>
      <c r="BS64" s="6" t="str">
        <f t="shared" si="39"/>
        <v/>
      </c>
      <c r="BT64" s="6" t="str">
        <f t="shared" si="40"/>
        <v/>
      </c>
      <c r="BU64" s="6" t="str">
        <f t="shared" si="41"/>
        <v/>
      </c>
      <c r="BV64" s="6" t="str">
        <f t="shared" si="42"/>
        <v/>
      </c>
      <c r="BW64" s="6" t="str">
        <f t="shared" si="43"/>
        <v/>
      </c>
      <c r="BX64" s="6" t="str">
        <f t="shared" si="44"/>
        <v/>
      </c>
      <c r="BY64" s="6" t="str">
        <f t="shared" si="45"/>
        <v/>
      </c>
      <c r="BZ64" s="6" t="str">
        <f t="shared" si="46"/>
        <v/>
      </c>
      <c r="CA64" s="6" t="str">
        <f t="shared" si="47"/>
        <v/>
      </c>
      <c r="CB64" s="6" t="str">
        <f t="shared" si="48"/>
        <v/>
      </c>
      <c r="CC64" s="6" t="str">
        <f t="shared" si="49"/>
        <v/>
      </c>
      <c r="CD64" s="6" t="str">
        <f t="shared" si="50"/>
        <v/>
      </c>
      <c r="CE64" s="6" t="str">
        <f t="shared" si="51"/>
        <v/>
      </c>
      <c r="CF64" s="6" t="str">
        <f t="shared" si="52"/>
        <v/>
      </c>
      <c r="CG64" s="6" t="str">
        <f t="shared" si="53"/>
        <v/>
      </c>
      <c r="CH64" s="6" t="str">
        <f t="shared" si="54"/>
        <v/>
      </c>
      <c r="CI64" s="6" t="str">
        <f t="shared" si="55"/>
        <v/>
      </c>
      <c r="CJ64" s="6" t="str">
        <f t="shared" si="56"/>
        <v/>
      </c>
      <c r="CK64" s="6" t="str">
        <f t="shared" si="57"/>
        <v/>
      </c>
      <c r="CL64" s="6" t="str">
        <f t="shared" si="58"/>
        <v/>
      </c>
      <c r="CM64" s="6" t="str">
        <f t="shared" si="59"/>
        <v/>
      </c>
      <c r="CN64" s="6" t="str">
        <f t="shared" si="60"/>
        <v/>
      </c>
      <c r="CO64" s="6" t="str">
        <f t="shared" si="61"/>
        <v/>
      </c>
      <c r="CP64" s="6" t="str">
        <f t="shared" si="62"/>
        <v/>
      </c>
      <c r="CQ64" s="6" t="str">
        <f t="shared" si="63"/>
        <v/>
      </c>
      <c r="CR64" s="6" t="str">
        <f t="shared" si="64"/>
        <v/>
      </c>
      <c r="CS64" s="6" t="str">
        <f t="shared" si="65"/>
        <v/>
      </c>
      <c r="CT64" s="6" t="str">
        <f t="shared" si="66"/>
        <v/>
      </c>
      <c r="CU64" s="6" t="str">
        <f t="shared" si="67"/>
        <v/>
      </c>
      <c r="CV64" s="6" t="str">
        <f t="shared" si="68"/>
        <v/>
      </c>
      <c r="CW64" s="6" t="str">
        <f t="shared" si="69"/>
        <v/>
      </c>
      <c r="CX64" s="6" t="str">
        <f t="shared" si="70"/>
        <v/>
      </c>
      <c r="CY64" s="6" t="str">
        <f t="shared" si="71"/>
        <v/>
      </c>
      <c r="CZ64" s="6" t="str">
        <f t="shared" si="72"/>
        <v/>
      </c>
      <c r="DA64" s="6" t="str">
        <f t="shared" si="73"/>
        <v/>
      </c>
      <c r="DB64" s="6" t="str">
        <f t="shared" si="74"/>
        <v/>
      </c>
      <c r="DC64" s="6" t="str">
        <f t="shared" si="75"/>
        <v/>
      </c>
      <c r="DD64" s="6" t="str">
        <f t="shared" si="76"/>
        <v/>
      </c>
      <c r="DE64" s="6" t="str">
        <f t="shared" si="77"/>
        <v/>
      </c>
      <c r="DF64" s="6" t="str">
        <f t="shared" si="78"/>
        <v/>
      </c>
      <c r="DG64" s="6" t="str">
        <f t="shared" si="79"/>
        <v/>
      </c>
      <c r="DH64" s="6" t="str">
        <f t="shared" si="80"/>
        <v/>
      </c>
      <c r="DI64" s="6" t="str">
        <f t="shared" si="81"/>
        <v/>
      </c>
      <c r="DJ64" s="6" t="str">
        <f t="shared" si="82"/>
        <v/>
      </c>
      <c r="DK64" s="6" t="str">
        <f t="shared" si="83"/>
        <v/>
      </c>
      <c r="DL64" s="6" t="str">
        <f t="shared" si="84"/>
        <v/>
      </c>
      <c r="DM64" s="6" t="str">
        <f t="shared" si="85"/>
        <v/>
      </c>
      <c r="DN64" s="6" t="str">
        <f t="shared" si="86"/>
        <v/>
      </c>
      <c r="DO64" s="6" t="str">
        <f t="shared" si="87"/>
        <v/>
      </c>
      <c r="DP64" s="6" t="str">
        <f t="shared" si="88"/>
        <v/>
      </c>
      <c r="DQ64" s="6" t="str">
        <f t="shared" si="89"/>
        <v/>
      </c>
      <c r="DR64" s="6" t="str">
        <f t="shared" si="90"/>
        <v/>
      </c>
    </row>
    <row r="65" spans="1:122" x14ac:dyDescent="0.25">
      <c r="A65" s="9">
        <v>57</v>
      </c>
      <c r="B65" s="1"/>
      <c r="C65" s="1"/>
      <c r="D65" s="1"/>
      <c r="E65" s="1"/>
      <c r="F65" s="1"/>
      <c r="G65" s="1"/>
      <c r="H65" s="1"/>
      <c r="I65" s="1"/>
      <c r="J65" s="1"/>
      <c r="K65" s="2" t="str">
        <f t="shared" si="0"/>
        <v/>
      </c>
      <c r="L65" s="3" t="str">
        <f t="shared" si="1"/>
        <v/>
      </c>
      <c r="M65" s="4" t="str">
        <f t="shared" si="2"/>
        <v/>
      </c>
      <c r="N65" s="4" t="str">
        <f t="shared" si="3"/>
        <v/>
      </c>
      <c r="O65" s="5" t="str">
        <f t="shared" si="4"/>
        <v/>
      </c>
      <c r="P65" s="6" t="str">
        <f>IF(K65="OK",(AY65*Forudsætninger!$B$6+BE65*Forudsætninger!$C$6+BK65*Forudsætninger!$D$6+BQ65*Forudsætninger!$E$6+BW65*Forudsætninger!$F$6+CC65*Forudsætninger!$G$6+CI65*Forudsætninger!$H$6+CO65*Forudsætninger!$I$6+CU65*Forudsætninger!$J$6+DA65*Forudsætninger!$K$6+DG65*Forudsætninger!$L$6+DM65*Forudsætninger!$M$6)/SUM(Forudsætninger!$B$6:$M$6),"")</f>
        <v/>
      </c>
      <c r="Q65" s="6" t="str">
        <f>IF(K65="OK",(AZ65*Forudsætninger!$B$6+BF65*Forudsætninger!$C$6+BL65*Forudsætninger!$D$6+BR65*Forudsætninger!$E$6+BX65*Forudsætninger!$F$6+CD65*Forudsætninger!$G$6+CJ65*Forudsætninger!$H$6+CP65*Forudsætninger!$I$6+CV65*Forudsætninger!$J$6+DB65*Forudsætninger!$K$6+DH65*Forudsætninger!$L$6+DN65*Forudsætninger!$M$6)/SUM(Forudsætninger!$B$6:$M$6),"")</f>
        <v/>
      </c>
      <c r="R65" s="6" t="str">
        <f>IF(K65="OK",(BA65*Forudsætninger!$B$6+BG65*Forudsætninger!$C$6+BM65*Forudsætninger!$D$6+BS65*Forudsætninger!$E$6+BY65*Forudsætninger!$F$6+CE65*Forudsætninger!$G$6+CK65*Forudsætninger!$H$6+CQ65*Forudsætninger!$I$6+CW65*Forudsætninger!$J$6+DC65*Forudsætninger!$K$6+DI65*Forudsætninger!$L$6+DO65*Forudsætninger!$M$6)/SUM(Forudsætninger!$B$6:$M$6),"")</f>
        <v/>
      </c>
      <c r="S65" s="6" t="str">
        <f>IF(K65="OK",(BB65*Forudsætninger!$B$6+BH65*Forudsætninger!$C$6+BN65*Forudsætninger!$D$6+BT65*Forudsætninger!$E$6+BZ65*Forudsætninger!$F$6+CF65*Forudsætninger!$G$6+CL65*Forudsætninger!$H$6+CR65*Forudsætninger!$I$6+CX65*Forudsætninger!$J$6+DD65*Forudsætninger!$K$6+DJ65*Forudsætninger!$L$6+DP65*Forudsætninger!$M$6)/SUM(Forudsætninger!$B$6:$M$6),"")</f>
        <v/>
      </c>
      <c r="T65" s="6" t="str">
        <f>IF(K65="OK",(BC65*Forudsætninger!$B$6+BI65*Forudsætninger!$C$6+BO65*Forudsætninger!$D$6+BU65*Forudsætninger!$E$6+CA65*Forudsætninger!$F$6+CG65*Forudsætninger!$G$6+CM65*Forudsætninger!$H$6+CS65*Forudsætninger!$I$6+CY65*Forudsætninger!$J$6+DE65*Forudsætninger!$K$6+DK65*Forudsætninger!$L$6+DQ65*Forudsætninger!$M$6)/SUM(Forudsætninger!$B$6:$M$6),"")</f>
        <v/>
      </c>
      <c r="U65" s="6" t="str">
        <f>IF(K65="OK",(BD65*Forudsætninger!$B$6+BJ65*Forudsætninger!$C$6+BP65*Forudsætninger!$D$6+BV65*Forudsætninger!$E$6+CB65*Forudsætninger!$F$6+CH65*Forudsætninger!$G$6+CN65*Forudsætninger!$H$6+CT65*Forudsætninger!$I$6+CZ65*Forudsætninger!$J$6+DF65*Forudsætninger!$K$6+DL65*Forudsætninger!$L$6+DR65*Forudsætninger!$M$6)/SUM(Forudsætninger!$B$6:$M$6),"")</f>
        <v/>
      </c>
      <c r="V65" s="7" t="str">
        <f>IF(AND(L65="OK",K65="OK"),(P65*3+Q65*2+R65-S65-T65*2-U65*3)*J65*SUM(Forudsætninger!$B$6:$M$6),"")</f>
        <v/>
      </c>
      <c r="W65" s="49" t="str">
        <f t="shared" si="5"/>
        <v/>
      </c>
      <c r="X65" s="49" t="str">
        <f t="shared" si="6"/>
        <v/>
      </c>
      <c r="Y65" s="49" t="str">
        <f t="shared" si="7"/>
        <v/>
      </c>
      <c r="Z65" s="49" t="str">
        <f t="shared" si="8"/>
        <v/>
      </c>
      <c r="AA65" s="49" t="str">
        <f t="shared" si="9"/>
        <v/>
      </c>
      <c r="AB65" s="49" t="str">
        <f t="shared" si="10"/>
        <v/>
      </c>
      <c r="AC65" s="49" t="str">
        <f t="shared" si="11"/>
        <v/>
      </c>
      <c r="AD65" s="49" t="str">
        <f t="shared" si="12"/>
        <v/>
      </c>
      <c r="AE65" s="49" t="str">
        <f t="shared" si="13"/>
        <v/>
      </c>
      <c r="AF65" s="49" t="str">
        <f t="shared" si="14"/>
        <v/>
      </c>
      <c r="AG65" s="49" t="str">
        <f t="shared" si="15"/>
        <v/>
      </c>
      <c r="AH65" s="49" t="str">
        <f t="shared" si="16"/>
        <v/>
      </c>
      <c r="AK65" s="18">
        <f t="shared" si="17"/>
        <v>0</v>
      </c>
      <c r="AL65" s="18">
        <f t="shared" si="18"/>
        <v>0</v>
      </c>
      <c r="AM65" s="18" t="str">
        <f>IF($K65="OK",$AK65+$AL65-0.1909*$G65+0.1226*$H65-7.6592*($I65*Forudsætninger!B61)/3600,"")</f>
        <v/>
      </c>
      <c r="AN65" s="18" t="str">
        <f>IF($K65="OK",$AK65+$AL65-0.1909*$G65+0.1226*$H65-7.6592*($I65*Forudsætninger!C61)/3600,"")</f>
        <v/>
      </c>
      <c r="AO65" s="18" t="str">
        <f>IF($K65="OK",$AK65+$AL65-0.1909*$G65+0.1226*$H65-7.6592*($I65*Forudsætninger!D61)/3600,"")</f>
        <v/>
      </c>
      <c r="AP65" s="18" t="str">
        <f>IF($K65="OK",$AK65+$AL65-0.1909*$G65+0.1226*$H65-7.6592*($I65*Forudsætninger!E61)/3600,"")</f>
        <v/>
      </c>
      <c r="AQ65" s="18" t="str">
        <f>IF($K65="OK",$AK65+$AL65-0.1909*$G65+0.1226*$H65-7.6592*($I65*Forudsætninger!F61)/3600,"")</f>
        <v/>
      </c>
      <c r="AR65" s="18" t="str">
        <f>IF($K65="OK",$AK65+$AL65-0.1909*$G65+0.1226*$H65-7.6592*($I65*Forudsætninger!G61)/3600,"")</f>
        <v/>
      </c>
      <c r="AS65" s="18" t="str">
        <f>IF($K65="OK",$AK65+$AL65-0.1909*$G65+0.1226*$H65-7.6592*($I65*Forudsætninger!H61)/3600,"")</f>
        <v/>
      </c>
      <c r="AT65" s="18" t="str">
        <f>IF($K65="OK",$AK65+$AL65-0.1909*$G65+0.1226*$H65-7.6592*($I65*Forudsætninger!I61)/3600,"")</f>
        <v/>
      </c>
      <c r="AU65" s="18" t="str">
        <f>IF($K65="OK",$AK65+$AL65-0.1909*$G65+0.1226*$H65-7.6592*($I65*Forudsætninger!J61)/3600,"")</f>
        <v/>
      </c>
      <c r="AV65" s="18" t="str">
        <f>IF($K65="OK",$AK65+$AL65-0.1909*$G65+0.1226*$H65-7.6592*($I65*Forudsætninger!K61)/3600,"")</f>
        <v/>
      </c>
      <c r="AW65" s="18" t="str">
        <f>IF($K65="OK",$AK65+$AL65-0.1909*$G65+0.1226*$H65-7.6592*($I65*Forudsætninger!L61)/3600,"")</f>
        <v/>
      </c>
      <c r="AX65" s="18" t="str">
        <f>IF($K65="OK",$AK65+$AL65-0.1909*$G65+0.1226*$H65-7.6592*($I65*Forudsætninger!M61)/3600,"")</f>
        <v/>
      </c>
      <c r="AY65" s="6" t="str">
        <f t="shared" si="19"/>
        <v/>
      </c>
      <c r="AZ65" s="6" t="str">
        <f t="shared" si="20"/>
        <v/>
      </c>
      <c r="BA65" s="6" t="str">
        <f t="shared" si="21"/>
        <v/>
      </c>
      <c r="BB65" s="6" t="str">
        <f t="shared" si="22"/>
        <v/>
      </c>
      <c r="BC65" s="6" t="str">
        <f t="shared" si="23"/>
        <v/>
      </c>
      <c r="BD65" s="6" t="str">
        <f t="shared" si="24"/>
        <v/>
      </c>
      <c r="BE65" s="6" t="str">
        <f t="shared" si="25"/>
        <v/>
      </c>
      <c r="BF65" s="6" t="str">
        <f t="shared" si="26"/>
        <v/>
      </c>
      <c r="BG65" s="6" t="str">
        <f t="shared" si="27"/>
        <v/>
      </c>
      <c r="BH65" s="6" t="str">
        <f t="shared" si="28"/>
        <v/>
      </c>
      <c r="BI65" s="6" t="str">
        <f t="shared" si="29"/>
        <v/>
      </c>
      <c r="BJ65" s="6" t="str">
        <f t="shared" si="30"/>
        <v/>
      </c>
      <c r="BK65" s="6" t="str">
        <f t="shared" si="31"/>
        <v/>
      </c>
      <c r="BL65" s="6" t="str">
        <f t="shared" si="32"/>
        <v/>
      </c>
      <c r="BM65" s="6" t="str">
        <f t="shared" si="33"/>
        <v/>
      </c>
      <c r="BN65" s="6" t="str">
        <f t="shared" si="34"/>
        <v/>
      </c>
      <c r="BO65" s="6" t="str">
        <f t="shared" si="35"/>
        <v/>
      </c>
      <c r="BP65" s="6" t="str">
        <f t="shared" si="36"/>
        <v/>
      </c>
      <c r="BQ65" s="6" t="str">
        <f t="shared" si="37"/>
        <v/>
      </c>
      <c r="BR65" s="6" t="str">
        <f t="shared" si="38"/>
        <v/>
      </c>
      <c r="BS65" s="6" t="str">
        <f t="shared" si="39"/>
        <v/>
      </c>
      <c r="BT65" s="6" t="str">
        <f t="shared" si="40"/>
        <v/>
      </c>
      <c r="BU65" s="6" t="str">
        <f t="shared" si="41"/>
        <v/>
      </c>
      <c r="BV65" s="6" t="str">
        <f t="shared" si="42"/>
        <v/>
      </c>
      <c r="BW65" s="6" t="str">
        <f t="shared" si="43"/>
        <v/>
      </c>
      <c r="BX65" s="6" t="str">
        <f t="shared" si="44"/>
        <v/>
      </c>
      <c r="BY65" s="6" t="str">
        <f t="shared" si="45"/>
        <v/>
      </c>
      <c r="BZ65" s="6" t="str">
        <f t="shared" si="46"/>
        <v/>
      </c>
      <c r="CA65" s="6" t="str">
        <f t="shared" si="47"/>
        <v/>
      </c>
      <c r="CB65" s="6" t="str">
        <f t="shared" si="48"/>
        <v/>
      </c>
      <c r="CC65" s="6" t="str">
        <f t="shared" si="49"/>
        <v/>
      </c>
      <c r="CD65" s="6" t="str">
        <f t="shared" si="50"/>
        <v/>
      </c>
      <c r="CE65" s="6" t="str">
        <f t="shared" si="51"/>
        <v/>
      </c>
      <c r="CF65" s="6" t="str">
        <f t="shared" si="52"/>
        <v/>
      </c>
      <c r="CG65" s="6" t="str">
        <f t="shared" si="53"/>
        <v/>
      </c>
      <c r="CH65" s="6" t="str">
        <f t="shared" si="54"/>
        <v/>
      </c>
      <c r="CI65" s="6" t="str">
        <f t="shared" si="55"/>
        <v/>
      </c>
      <c r="CJ65" s="6" t="str">
        <f t="shared" si="56"/>
        <v/>
      </c>
      <c r="CK65" s="6" t="str">
        <f t="shared" si="57"/>
        <v/>
      </c>
      <c r="CL65" s="6" t="str">
        <f t="shared" si="58"/>
        <v/>
      </c>
      <c r="CM65" s="6" t="str">
        <f t="shared" si="59"/>
        <v/>
      </c>
      <c r="CN65" s="6" t="str">
        <f t="shared" si="60"/>
        <v/>
      </c>
      <c r="CO65" s="6" t="str">
        <f t="shared" si="61"/>
        <v/>
      </c>
      <c r="CP65" s="6" t="str">
        <f t="shared" si="62"/>
        <v/>
      </c>
      <c r="CQ65" s="6" t="str">
        <f t="shared" si="63"/>
        <v/>
      </c>
      <c r="CR65" s="6" t="str">
        <f t="shared" si="64"/>
        <v/>
      </c>
      <c r="CS65" s="6" t="str">
        <f t="shared" si="65"/>
        <v/>
      </c>
      <c r="CT65" s="6" t="str">
        <f t="shared" si="66"/>
        <v/>
      </c>
      <c r="CU65" s="6" t="str">
        <f t="shared" si="67"/>
        <v/>
      </c>
      <c r="CV65" s="6" t="str">
        <f t="shared" si="68"/>
        <v/>
      </c>
      <c r="CW65" s="6" t="str">
        <f t="shared" si="69"/>
        <v/>
      </c>
      <c r="CX65" s="6" t="str">
        <f t="shared" si="70"/>
        <v/>
      </c>
      <c r="CY65" s="6" t="str">
        <f t="shared" si="71"/>
        <v/>
      </c>
      <c r="CZ65" s="6" t="str">
        <f t="shared" si="72"/>
        <v/>
      </c>
      <c r="DA65" s="6" t="str">
        <f t="shared" si="73"/>
        <v/>
      </c>
      <c r="DB65" s="6" t="str">
        <f t="shared" si="74"/>
        <v/>
      </c>
      <c r="DC65" s="6" t="str">
        <f t="shared" si="75"/>
        <v/>
      </c>
      <c r="DD65" s="6" t="str">
        <f t="shared" si="76"/>
        <v/>
      </c>
      <c r="DE65" s="6" t="str">
        <f t="shared" si="77"/>
        <v/>
      </c>
      <c r="DF65" s="6" t="str">
        <f t="shared" si="78"/>
        <v/>
      </c>
      <c r="DG65" s="6" t="str">
        <f t="shared" si="79"/>
        <v/>
      </c>
      <c r="DH65" s="6" t="str">
        <f t="shared" si="80"/>
        <v/>
      </c>
      <c r="DI65" s="6" t="str">
        <f t="shared" si="81"/>
        <v/>
      </c>
      <c r="DJ65" s="6" t="str">
        <f t="shared" si="82"/>
        <v/>
      </c>
      <c r="DK65" s="6" t="str">
        <f t="shared" si="83"/>
        <v/>
      </c>
      <c r="DL65" s="6" t="str">
        <f t="shared" si="84"/>
        <v/>
      </c>
      <c r="DM65" s="6" t="str">
        <f t="shared" si="85"/>
        <v/>
      </c>
      <c r="DN65" s="6" t="str">
        <f t="shared" si="86"/>
        <v/>
      </c>
      <c r="DO65" s="6" t="str">
        <f t="shared" si="87"/>
        <v/>
      </c>
      <c r="DP65" s="6" t="str">
        <f t="shared" si="88"/>
        <v/>
      </c>
      <c r="DQ65" s="6" t="str">
        <f t="shared" si="89"/>
        <v/>
      </c>
      <c r="DR65" s="6" t="str">
        <f t="shared" si="90"/>
        <v/>
      </c>
    </row>
    <row r="66" spans="1:122" x14ac:dyDescent="0.25">
      <c r="A66" s="9">
        <v>58</v>
      </c>
      <c r="B66" s="1"/>
      <c r="C66" s="1"/>
      <c r="D66" s="1"/>
      <c r="E66" s="1"/>
      <c r="F66" s="1"/>
      <c r="G66" s="1"/>
      <c r="H66" s="1"/>
      <c r="I66" s="1"/>
      <c r="J66" s="1"/>
      <c r="K66" s="2" t="str">
        <f t="shared" si="0"/>
        <v/>
      </c>
      <c r="L66" s="3" t="str">
        <f t="shared" si="1"/>
        <v/>
      </c>
      <c r="M66" s="4" t="str">
        <f t="shared" si="2"/>
        <v/>
      </c>
      <c r="N66" s="4" t="str">
        <f t="shared" si="3"/>
        <v/>
      </c>
      <c r="O66" s="5" t="str">
        <f t="shared" si="4"/>
        <v/>
      </c>
      <c r="P66" s="6" t="str">
        <f>IF(K66="OK",(AY66*Forudsætninger!$B$6+BE66*Forudsætninger!$C$6+BK66*Forudsætninger!$D$6+BQ66*Forudsætninger!$E$6+BW66*Forudsætninger!$F$6+CC66*Forudsætninger!$G$6+CI66*Forudsætninger!$H$6+CO66*Forudsætninger!$I$6+CU66*Forudsætninger!$J$6+DA66*Forudsætninger!$K$6+DG66*Forudsætninger!$L$6+DM66*Forudsætninger!$M$6)/SUM(Forudsætninger!$B$6:$M$6),"")</f>
        <v/>
      </c>
      <c r="Q66" s="6" t="str">
        <f>IF(K66="OK",(AZ66*Forudsætninger!$B$6+BF66*Forudsætninger!$C$6+BL66*Forudsætninger!$D$6+BR66*Forudsætninger!$E$6+BX66*Forudsætninger!$F$6+CD66*Forudsætninger!$G$6+CJ66*Forudsætninger!$H$6+CP66*Forudsætninger!$I$6+CV66*Forudsætninger!$J$6+DB66*Forudsætninger!$K$6+DH66*Forudsætninger!$L$6+DN66*Forudsætninger!$M$6)/SUM(Forudsætninger!$B$6:$M$6),"")</f>
        <v/>
      </c>
      <c r="R66" s="6" t="str">
        <f>IF(K66="OK",(BA66*Forudsætninger!$B$6+BG66*Forudsætninger!$C$6+BM66*Forudsætninger!$D$6+BS66*Forudsætninger!$E$6+BY66*Forudsætninger!$F$6+CE66*Forudsætninger!$G$6+CK66*Forudsætninger!$H$6+CQ66*Forudsætninger!$I$6+CW66*Forudsætninger!$J$6+DC66*Forudsætninger!$K$6+DI66*Forudsætninger!$L$6+DO66*Forudsætninger!$M$6)/SUM(Forudsætninger!$B$6:$M$6),"")</f>
        <v/>
      </c>
      <c r="S66" s="6" t="str">
        <f>IF(K66="OK",(BB66*Forudsætninger!$B$6+BH66*Forudsætninger!$C$6+BN66*Forudsætninger!$D$6+BT66*Forudsætninger!$E$6+BZ66*Forudsætninger!$F$6+CF66*Forudsætninger!$G$6+CL66*Forudsætninger!$H$6+CR66*Forudsætninger!$I$6+CX66*Forudsætninger!$J$6+DD66*Forudsætninger!$K$6+DJ66*Forudsætninger!$L$6+DP66*Forudsætninger!$M$6)/SUM(Forudsætninger!$B$6:$M$6),"")</f>
        <v/>
      </c>
      <c r="T66" s="6" t="str">
        <f>IF(K66="OK",(BC66*Forudsætninger!$B$6+BI66*Forudsætninger!$C$6+BO66*Forudsætninger!$D$6+BU66*Forudsætninger!$E$6+CA66*Forudsætninger!$F$6+CG66*Forudsætninger!$G$6+CM66*Forudsætninger!$H$6+CS66*Forudsætninger!$I$6+CY66*Forudsætninger!$J$6+DE66*Forudsætninger!$K$6+DK66*Forudsætninger!$L$6+DQ66*Forudsætninger!$M$6)/SUM(Forudsætninger!$B$6:$M$6),"")</f>
        <v/>
      </c>
      <c r="U66" s="6" t="str">
        <f>IF(K66="OK",(BD66*Forudsætninger!$B$6+BJ66*Forudsætninger!$C$6+BP66*Forudsætninger!$D$6+BV66*Forudsætninger!$E$6+CB66*Forudsætninger!$F$6+CH66*Forudsætninger!$G$6+CN66*Forudsætninger!$H$6+CT66*Forudsætninger!$I$6+CZ66*Forudsætninger!$J$6+DF66*Forudsætninger!$K$6+DL66*Forudsætninger!$L$6+DR66*Forudsætninger!$M$6)/SUM(Forudsætninger!$B$6:$M$6),"")</f>
        <v/>
      </c>
      <c r="V66" s="7" t="str">
        <f>IF(AND(L66="OK",K66="OK"),(P66*3+Q66*2+R66-S66-T66*2-U66*3)*J66*SUM(Forudsætninger!$B$6:$M$6),"")</f>
        <v/>
      </c>
      <c r="W66" s="49" t="str">
        <f t="shared" si="5"/>
        <v/>
      </c>
      <c r="X66" s="49" t="str">
        <f t="shared" si="6"/>
        <v/>
      </c>
      <c r="Y66" s="49" t="str">
        <f t="shared" si="7"/>
        <v/>
      </c>
      <c r="Z66" s="49" t="str">
        <f t="shared" si="8"/>
        <v/>
      </c>
      <c r="AA66" s="49" t="str">
        <f t="shared" si="9"/>
        <v/>
      </c>
      <c r="AB66" s="49" t="str">
        <f t="shared" si="10"/>
        <v/>
      </c>
      <c r="AC66" s="49" t="str">
        <f t="shared" si="11"/>
        <v/>
      </c>
      <c r="AD66" s="49" t="str">
        <f t="shared" si="12"/>
        <v/>
      </c>
      <c r="AE66" s="49" t="str">
        <f t="shared" si="13"/>
        <v/>
      </c>
      <c r="AF66" s="49" t="str">
        <f t="shared" si="14"/>
        <v/>
      </c>
      <c r="AG66" s="49" t="str">
        <f t="shared" si="15"/>
        <v/>
      </c>
      <c r="AH66" s="49" t="str">
        <f t="shared" si="16"/>
        <v/>
      </c>
      <c r="AK66" s="18">
        <f t="shared" si="17"/>
        <v>0</v>
      </c>
      <c r="AL66" s="18">
        <f t="shared" si="18"/>
        <v>0</v>
      </c>
      <c r="AM66" s="18" t="str">
        <f>IF($K66="OK",$AK66+$AL66-0.1909*$G66+0.1226*$H66-7.6592*($I66*Forudsætninger!B62)/3600,"")</f>
        <v/>
      </c>
      <c r="AN66" s="18" t="str">
        <f>IF($K66="OK",$AK66+$AL66-0.1909*$G66+0.1226*$H66-7.6592*($I66*Forudsætninger!C62)/3600,"")</f>
        <v/>
      </c>
      <c r="AO66" s="18" t="str">
        <f>IF($K66="OK",$AK66+$AL66-0.1909*$G66+0.1226*$H66-7.6592*($I66*Forudsætninger!D62)/3600,"")</f>
        <v/>
      </c>
      <c r="AP66" s="18" t="str">
        <f>IF($K66="OK",$AK66+$AL66-0.1909*$G66+0.1226*$H66-7.6592*($I66*Forudsætninger!E62)/3600,"")</f>
        <v/>
      </c>
      <c r="AQ66" s="18" t="str">
        <f>IF($K66="OK",$AK66+$AL66-0.1909*$G66+0.1226*$H66-7.6592*($I66*Forudsætninger!F62)/3600,"")</f>
        <v/>
      </c>
      <c r="AR66" s="18" t="str">
        <f>IF($K66="OK",$AK66+$AL66-0.1909*$G66+0.1226*$H66-7.6592*($I66*Forudsætninger!G62)/3600,"")</f>
        <v/>
      </c>
      <c r="AS66" s="18" t="str">
        <f>IF($K66="OK",$AK66+$AL66-0.1909*$G66+0.1226*$H66-7.6592*($I66*Forudsætninger!H62)/3600,"")</f>
        <v/>
      </c>
      <c r="AT66" s="18" t="str">
        <f>IF($K66="OK",$AK66+$AL66-0.1909*$G66+0.1226*$H66-7.6592*($I66*Forudsætninger!I62)/3600,"")</f>
        <v/>
      </c>
      <c r="AU66" s="18" t="str">
        <f>IF($K66="OK",$AK66+$AL66-0.1909*$G66+0.1226*$H66-7.6592*($I66*Forudsætninger!J62)/3600,"")</f>
        <v/>
      </c>
      <c r="AV66" s="18" t="str">
        <f>IF($K66="OK",$AK66+$AL66-0.1909*$G66+0.1226*$H66-7.6592*($I66*Forudsætninger!K62)/3600,"")</f>
        <v/>
      </c>
      <c r="AW66" s="18" t="str">
        <f>IF($K66="OK",$AK66+$AL66-0.1909*$G66+0.1226*$H66-7.6592*($I66*Forudsætninger!L62)/3600,"")</f>
        <v/>
      </c>
      <c r="AX66" s="18" t="str">
        <f>IF($K66="OK",$AK66+$AL66-0.1909*$G66+0.1226*$H66-7.6592*($I66*Forudsætninger!M62)/3600,"")</f>
        <v/>
      </c>
      <c r="AY66" s="6" t="str">
        <f t="shared" si="19"/>
        <v/>
      </c>
      <c r="AZ66" s="6" t="str">
        <f t="shared" si="20"/>
        <v/>
      </c>
      <c r="BA66" s="6" t="str">
        <f t="shared" si="21"/>
        <v/>
      </c>
      <c r="BB66" s="6" t="str">
        <f t="shared" si="22"/>
        <v/>
      </c>
      <c r="BC66" s="6" t="str">
        <f t="shared" si="23"/>
        <v/>
      </c>
      <c r="BD66" s="6" t="str">
        <f t="shared" si="24"/>
        <v/>
      </c>
      <c r="BE66" s="6" t="str">
        <f t="shared" si="25"/>
        <v/>
      </c>
      <c r="BF66" s="6" t="str">
        <f t="shared" si="26"/>
        <v/>
      </c>
      <c r="BG66" s="6" t="str">
        <f t="shared" si="27"/>
        <v/>
      </c>
      <c r="BH66" s="6" t="str">
        <f t="shared" si="28"/>
        <v/>
      </c>
      <c r="BI66" s="6" t="str">
        <f t="shared" si="29"/>
        <v/>
      </c>
      <c r="BJ66" s="6" t="str">
        <f t="shared" si="30"/>
        <v/>
      </c>
      <c r="BK66" s="6" t="str">
        <f t="shared" si="31"/>
        <v/>
      </c>
      <c r="BL66" s="6" t="str">
        <f t="shared" si="32"/>
        <v/>
      </c>
      <c r="BM66" s="6" t="str">
        <f t="shared" si="33"/>
        <v/>
      </c>
      <c r="BN66" s="6" t="str">
        <f t="shared" si="34"/>
        <v/>
      </c>
      <c r="BO66" s="6" t="str">
        <f t="shared" si="35"/>
        <v/>
      </c>
      <c r="BP66" s="6" t="str">
        <f t="shared" si="36"/>
        <v/>
      </c>
      <c r="BQ66" s="6" t="str">
        <f t="shared" si="37"/>
        <v/>
      </c>
      <c r="BR66" s="6" t="str">
        <f t="shared" si="38"/>
        <v/>
      </c>
      <c r="BS66" s="6" t="str">
        <f t="shared" si="39"/>
        <v/>
      </c>
      <c r="BT66" s="6" t="str">
        <f t="shared" si="40"/>
        <v/>
      </c>
      <c r="BU66" s="6" t="str">
        <f t="shared" si="41"/>
        <v/>
      </c>
      <c r="BV66" s="6" t="str">
        <f t="shared" si="42"/>
        <v/>
      </c>
      <c r="BW66" s="6" t="str">
        <f t="shared" si="43"/>
        <v/>
      </c>
      <c r="BX66" s="6" t="str">
        <f t="shared" si="44"/>
        <v/>
      </c>
      <c r="BY66" s="6" t="str">
        <f t="shared" si="45"/>
        <v/>
      </c>
      <c r="BZ66" s="6" t="str">
        <f t="shared" si="46"/>
        <v/>
      </c>
      <c r="CA66" s="6" t="str">
        <f t="shared" si="47"/>
        <v/>
      </c>
      <c r="CB66" s="6" t="str">
        <f t="shared" si="48"/>
        <v/>
      </c>
      <c r="CC66" s="6" t="str">
        <f t="shared" si="49"/>
        <v/>
      </c>
      <c r="CD66" s="6" t="str">
        <f t="shared" si="50"/>
        <v/>
      </c>
      <c r="CE66" s="6" t="str">
        <f t="shared" si="51"/>
        <v/>
      </c>
      <c r="CF66" s="6" t="str">
        <f t="shared" si="52"/>
        <v/>
      </c>
      <c r="CG66" s="6" t="str">
        <f t="shared" si="53"/>
        <v/>
      </c>
      <c r="CH66" s="6" t="str">
        <f t="shared" si="54"/>
        <v/>
      </c>
      <c r="CI66" s="6" t="str">
        <f t="shared" si="55"/>
        <v/>
      </c>
      <c r="CJ66" s="6" t="str">
        <f t="shared" si="56"/>
        <v/>
      </c>
      <c r="CK66" s="6" t="str">
        <f t="shared" si="57"/>
        <v/>
      </c>
      <c r="CL66" s="6" t="str">
        <f t="shared" si="58"/>
        <v/>
      </c>
      <c r="CM66" s="6" t="str">
        <f t="shared" si="59"/>
        <v/>
      </c>
      <c r="CN66" s="6" t="str">
        <f t="shared" si="60"/>
        <v/>
      </c>
      <c r="CO66" s="6" t="str">
        <f t="shared" si="61"/>
        <v/>
      </c>
      <c r="CP66" s="6" t="str">
        <f t="shared" si="62"/>
        <v/>
      </c>
      <c r="CQ66" s="6" t="str">
        <f t="shared" si="63"/>
        <v/>
      </c>
      <c r="CR66" s="6" t="str">
        <f t="shared" si="64"/>
        <v/>
      </c>
      <c r="CS66" s="6" t="str">
        <f t="shared" si="65"/>
        <v/>
      </c>
      <c r="CT66" s="6" t="str">
        <f t="shared" si="66"/>
        <v/>
      </c>
      <c r="CU66" s="6" t="str">
        <f t="shared" si="67"/>
        <v/>
      </c>
      <c r="CV66" s="6" t="str">
        <f t="shared" si="68"/>
        <v/>
      </c>
      <c r="CW66" s="6" t="str">
        <f t="shared" si="69"/>
        <v/>
      </c>
      <c r="CX66" s="6" t="str">
        <f t="shared" si="70"/>
        <v/>
      </c>
      <c r="CY66" s="6" t="str">
        <f t="shared" si="71"/>
        <v/>
      </c>
      <c r="CZ66" s="6" t="str">
        <f t="shared" si="72"/>
        <v/>
      </c>
      <c r="DA66" s="6" t="str">
        <f t="shared" si="73"/>
        <v/>
      </c>
      <c r="DB66" s="6" t="str">
        <f t="shared" si="74"/>
        <v/>
      </c>
      <c r="DC66" s="6" t="str">
        <f t="shared" si="75"/>
        <v/>
      </c>
      <c r="DD66" s="6" t="str">
        <f t="shared" si="76"/>
        <v/>
      </c>
      <c r="DE66" s="6" t="str">
        <f t="shared" si="77"/>
        <v/>
      </c>
      <c r="DF66" s="6" t="str">
        <f t="shared" si="78"/>
        <v/>
      </c>
      <c r="DG66" s="6" t="str">
        <f t="shared" si="79"/>
        <v/>
      </c>
      <c r="DH66" s="6" t="str">
        <f t="shared" si="80"/>
        <v/>
      </c>
      <c r="DI66" s="6" t="str">
        <f t="shared" si="81"/>
        <v/>
      </c>
      <c r="DJ66" s="6" t="str">
        <f t="shared" si="82"/>
        <v/>
      </c>
      <c r="DK66" s="6" t="str">
        <f t="shared" si="83"/>
        <v/>
      </c>
      <c r="DL66" s="6" t="str">
        <f t="shared" si="84"/>
        <v/>
      </c>
      <c r="DM66" s="6" t="str">
        <f t="shared" si="85"/>
        <v/>
      </c>
      <c r="DN66" s="6" t="str">
        <f t="shared" si="86"/>
        <v/>
      </c>
      <c r="DO66" s="6" t="str">
        <f t="shared" si="87"/>
        <v/>
      </c>
      <c r="DP66" s="6" t="str">
        <f t="shared" si="88"/>
        <v/>
      </c>
      <c r="DQ66" s="6" t="str">
        <f t="shared" si="89"/>
        <v/>
      </c>
      <c r="DR66" s="6" t="str">
        <f t="shared" si="90"/>
        <v/>
      </c>
    </row>
    <row r="67" spans="1:122" x14ac:dyDescent="0.25">
      <c r="A67" s="9">
        <v>59</v>
      </c>
      <c r="B67" s="1"/>
      <c r="C67" s="1"/>
      <c r="D67" s="1"/>
      <c r="E67" s="1"/>
      <c r="F67" s="1"/>
      <c r="G67" s="1"/>
      <c r="H67" s="1"/>
      <c r="I67" s="1"/>
      <c r="J67" s="1"/>
      <c r="K67" s="2" t="str">
        <f t="shared" si="0"/>
        <v/>
      </c>
      <c r="L67" s="3" t="str">
        <f t="shared" si="1"/>
        <v/>
      </c>
      <c r="M67" s="4" t="str">
        <f t="shared" si="2"/>
        <v/>
      </c>
      <c r="N67" s="4" t="str">
        <f t="shared" si="3"/>
        <v/>
      </c>
      <c r="O67" s="5" t="str">
        <f t="shared" si="4"/>
        <v/>
      </c>
      <c r="P67" s="6" t="str">
        <f>IF(K67="OK",(AY67*Forudsætninger!$B$6+BE67*Forudsætninger!$C$6+BK67*Forudsætninger!$D$6+BQ67*Forudsætninger!$E$6+BW67*Forudsætninger!$F$6+CC67*Forudsætninger!$G$6+CI67*Forudsætninger!$H$6+CO67*Forudsætninger!$I$6+CU67*Forudsætninger!$J$6+DA67*Forudsætninger!$K$6+DG67*Forudsætninger!$L$6+DM67*Forudsætninger!$M$6)/SUM(Forudsætninger!$B$6:$M$6),"")</f>
        <v/>
      </c>
      <c r="Q67" s="6" t="str">
        <f>IF(K67="OK",(AZ67*Forudsætninger!$B$6+BF67*Forudsætninger!$C$6+BL67*Forudsætninger!$D$6+BR67*Forudsætninger!$E$6+BX67*Forudsætninger!$F$6+CD67*Forudsætninger!$G$6+CJ67*Forudsætninger!$H$6+CP67*Forudsætninger!$I$6+CV67*Forudsætninger!$J$6+DB67*Forudsætninger!$K$6+DH67*Forudsætninger!$L$6+DN67*Forudsætninger!$M$6)/SUM(Forudsætninger!$B$6:$M$6),"")</f>
        <v/>
      </c>
      <c r="R67" s="6" t="str">
        <f>IF(K67="OK",(BA67*Forudsætninger!$B$6+BG67*Forudsætninger!$C$6+BM67*Forudsætninger!$D$6+BS67*Forudsætninger!$E$6+BY67*Forudsætninger!$F$6+CE67*Forudsætninger!$G$6+CK67*Forudsætninger!$H$6+CQ67*Forudsætninger!$I$6+CW67*Forudsætninger!$J$6+DC67*Forudsætninger!$K$6+DI67*Forudsætninger!$L$6+DO67*Forudsætninger!$M$6)/SUM(Forudsætninger!$B$6:$M$6),"")</f>
        <v/>
      </c>
      <c r="S67" s="6" t="str">
        <f>IF(K67="OK",(BB67*Forudsætninger!$B$6+BH67*Forudsætninger!$C$6+BN67*Forudsætninger!$D$6+BT67*Forudsætninger!$E$6+BZ67*Forudsætninger!$F$6+CF67*Forudsætninger!$G$6+CL67*Forudsætninger!$H$6+CR67*Forudsætninger!$I$6+CX67*Forudsætninger!$J$6+DD67*Forudsætninger!$K$6+DJ67*Forudsætninger!$L$6+DP67*Forudsætninger!$M$6)/SUM(Forudsætninger!$B$6:$M$6),"")</f>
        <v/>
      </c>
      <c r="T67" s="6" t="str">
        <f>IF(K67="OK",(BC67*Forudsætninger!$B$6+BI67*Forudsætninger!$C$6+BO67*Forudsætninger!$D$6+BU67*Forudsætninger!$E$6+CA67*Forudsætninger!$F$6+CG67*Forudsætninger!$G$6+CM67*Forudsætninger!$H$6+CS67*Forudsætninger!$I$6+CY67*Forudsætninger!$J$6+DE67*Forudsætninger!$K$6+DK67*Forudsætninger!$L$6+DQ67*Forudsætninger!$M$6)/SUM(Forudsætninger!$B$6:$M$6),"")</f>
        <v/>
      </c>
      <c r="U67" s="6" t="str">
        <f>IF(K67="OK",(BD67*Forudsætninger!$B$6+BJ67*Forudsætninger!$C$6+BP67*Forudsætninger!$D$6+BV67*Forudsætninger!$E$6+CB67*Forudsætninger!$F$6+CH67*Forudsætninger!$G$6+CN67*Forudsætninger!$H$6+CT67*Forudsætninger!$I$6+CZ67*Forudsætninger!$J$6+DF67*Forudsætninger!$K$6+DL67*Forudsætninger!$L$6+DR67*Forudsætninger!$M$6)/SUM(Forudsætninger!$B$6:$M$6),"")</f>
        <v/>
      </c>
      <c r="V67" s="7" t="str">
        <f>IF(AND(L67="OK",K67="OK"),(P67*3+Q67*2+R67-S67-T67*2-U67*3)*J67*SUM(Forudsætninger!$B$6:$M$6),"")</f>
        <v/>
      </c>
      <c r="W67" s="49" t="str">
        <f t="shared" si="5"/>
        <v/>
      </c>
      <c r="X67" s="49" t="str">
        <f t="shared" si="6"/>
        <v/>
      </c>
      <c r="Y67" s="49" t="str">
        <f t="shared" si="7"/>
        <v/>
      </c>
      <c r="Z67" s="49" t="str">
        <f t="shared" si="8"/>
        <v/>
      </c>
      <c r="AA67" s="49" t="str">
        <f t="shared" si="9"/>
        <v/>
      </c>
      <c r="AB67" s="49" t="str">
        <f t="shared" si="10"/>
        <v/>
      </c>
      <c r="AC67" s="49" t="str">
        <f t="shared" si="11"/>
        <v/>
      </c>
      <c r="AD67" s="49" t="str">
        <f t="shared" si="12"/>
        <v/>
      </c>
      <c r="AE67" s="49" t="str">
        <f t="shared" si="13"/>
        <v/>
      </c>
      <c r="AF67" s="49" t="str">
        <f t="shared" si="14"/>
        <v/>
      </c>
      <c r="AG67" s="49" t="str">
        <f t="shared" si="15"/>
        <v/>
      </c>
      <c r="AH67" s="49" t="str">
        <f t="shared" si="16"/>
        <v/>
      </c>
      <c r="AK67" s="18">
        <f t="shared" si="17"/>
        <v>0</v>
      </c>
      <c r="AL67" s="18">
        <f t="shared" si="18"/>
        <v>0</v>
      </c>
      <c r="AM67" s="18" t="str">
        <f>IF($K67="OK",$AK67+$AL67-0.1909*$G67+0.1226*$H67-7.6592*($I67*Forudsætninger!B63)/3600,"")</f>
        <v/>
      </c>
      <c r="AN67" s="18" t="str">
        <f>IF($K67="OK",$AK67+$AL67-0.1909*$G67+0.1226*$H67-7.6592*($I67*Forudsætninger!C63)/3600,"")</f>
        <v/>
      </c>
      <c r="AO67" s="18" t="str">
        <f>IF($K67="OK",$AK67+$AL67-0.1909*$G67+0.1226*$H67-7.6592*($I67*Forudsætninger!D63)/3600,"")</f>
        <v/>
      </c>
      <c r="AP67" s="18" t="str">
        <f>IF($K67="OK",$AK67+$AL67-0.1909*$G67+0.1226*$H67-7.6592*($I67*Forudsætninger!E63)/3600,"")</f>
        <v/>
      </c>
      <c r="AQ67" s="18" t="str">
        <f>IF($K67="OK",$AK67+$AL67-0.1909*$G67+0.1226*$H67-7.6592*($I67*Forudsætninger!F63)/3600,"")</f>
        <v/>
      </c>
      <c r="AR67" s="18" t="str">
        <f>IF($K67="OK",$AK67+$AL67-0.1909*$G67+0.1226*$H67-7.6592*($I67*Forudsætninger!G63)/3600,"")</f>
        <v/>
      </c>
      <c r="AS67" s="18" t="str">
        <f>IF($K67="OK",$AK67+$AL67-0.1909*$G67+0.1226*$H67-7.6592*($I67*Forudsætninger!H63)/3600,"")</f>
        <v/>
      </c>
      <c r="AT67" s="18" t="str">
        <f>IF($K67="OK",$AK67+$AL67-0.1909*$G67+0.1226*$H67-7.6592*($I67*Forudsætninger!I63)/3600,"")</f>
        <v/>
      </c>
      <c r="AU67" s="18" t="str">
        <f>IF($K67="OK",$AK67+$AL67-0.1909*$G67+0.1226*$H67-7.6592*($I67*Forudsætninger!J63)/3600,"")</f>
        <v/>
      </c>
      <c r="AV67" s="18" t="str">
        <f>IF($K67="OK",$AK67+$AL67-0.1909*$G67+0.1226*$H67-7.6592*($I67*Forudsætninger!K63)/3600,"")</f>
        <v/>
      </c>
      <c r="AW67" s="18" t="str">
        <f>IF($K67="OK",$AK67+$AL67-0.1909*$G67+0.1226*$H67-7.6592*($I67*Forudsætninger!L63)/3600,"")</f>
        <v/>
      </c>
      <c r="AX67" s="18" t="str">
        <f>IF($K67="OK",$AK67+$AL67-0.1909*$G67+0.1226*$H67-7.6592*($I67*Forudsætninger!M63)/3600,"")</f>
        <v/>
      </c>
      <c r="AY67" s="6" t="str">
        <f t="shared" si="19"/>
        <v/>
      </c>
      <c r="AZ67" s="6" t="str">
        <f t="shared" si="20"/>
        <v/>
      </c>
      <c r="BA67" s="6" t="str">
        <f t="shared" si="21"/>
        <v/>
      </c>
      <c r="BB67" s="6" t="str">
        <f t="shared" si="22"/>
        <v/>
      </c>
      <c r="BC67" s="6" t="str">
        <f t="shared" si="23"/>
        <v/>
      </c>
      <c r="BD67" s="6" t="str">
        <f t="shared" si="24"/>
        <v/>
      </c>
      <c r="BE67" s="6" t="str">
        <f t="shared" si="25"/>
        <v/>
      </c>
      <c r="BF67" s="6" t="str">
        <f t="shared" si="26"/>
        <v/>
      </c>
      <c r="BG67" s="6" t="str">
        <f t="shared" si="27"/>
        <v/>
      </c>
      <c r="BH67" s="6" t="str">
        <f t="shared" si="28"/>
        <v/>
      </c>
      <c r="BI67" s="6" t="str">
        <f t="shared" si="29"/>
        <v/>
      </c>
      <c r="BJ67" s="6" t="str">
        <f t="shared" si="30"/>
        <v/>
      </c>
      <c r="BK67" s="6" t="str">
        <f t="shared" si="31"/>
        <v/>
      </c>
      <c r="BL67" s="6" t="str">
        <f t="shared" si="32"/>
        <v/>
      </c>
      <c r="BM67" s="6" t="str">
        <f t="shared" si="33"/>
        <v/>
      </c>
      <c r="BN67" s="6" t="str">
        <f t="shared" si="34"/>
        <v/>
      </c>
      <c r="BO67" s="6" t="str">
        <f t="shared" si="35"/>
        <v/>
      </c>
      <c r="BP67" s="6" t="str">
        <f t="shared" si="36"/>
        <v/>
      </c>
      <c r="BQ67" s="6" t="str">
        <f t="shared" si="37"/>
        <v/>
      </c>
      <c r="BR67" s="6" t="str">
        <f t="shared" si="38"/>
        <v/>
      </c>
      <c r="BS67" s="6" t="str">
        <f t="shared" si="39"/>
        <v/>
      </c>
      <c r="BT67" s="6" t="str">
        <f t="shared" si="40"/>
        <v/>
      </c>
      <c r="BU67" s="6" t="str">
        <f t="shared" si="41"/>
        <v/>
      </c>
      <c r="BV67" s="6" t="str">
        <f t="shared" si="42"/>
        <v/>
      </c>
      <c r="BW67" s="6" t="str">
        <f t="shared" si="43"/>
        <v/>
      </c>
      <c r="BX67" s="6" t="str">
        <f t="shared" si="44"/>
        <v/>
      </c>
      <c r="BY67" s="6" t="str">
        <f t="shared" si="45"/>
        <v/>
      </c>
      <c r="BZ67" s="6" t="str">
        <f t="shared" si="46"/>
        <v/>
      </c>
      <c r="CA67" s="6" t="str">
        <f t="shared" si="47"/>
        <v/>
      </c>
      <c r="CB67" s="6" t="str">
        <f t="shared" si="48"/>
        <v/>
      </c>
      <c r="CC67" s="6" t="str">
        <f t="shared" si="49"/>
        <v/>
      </c>
      <c r="CD67" s="6" t="str">
        <f t="shared" si="50"/>
        <v/>
      </c>
      <c r="CE67" s="6" t="str">
        <f t="shared" si="51"/>
        <v/>
      </c>
      <c r="CF67" s="6" t="str">
        <f t="shared" si="52"/>
        <v/>
      </c>
      <c r="CG67" s="6" t="str">
        <f t="shared" si="53"/>
        <v/>
      </c>
      <c r="CH67" s="6" t="str">
        <f t="shared" si="54"/>
        <v/>
      </c>
      <c r="CI67" s="6" t="str">
        <f t="shared" si="55"/>
        <v/>
      </c>
      <c r="CJ67" s="6" t="str">
        <f t="shared" si="56"/>
        <v/>
      </c>
      <c r="CK67" s="6" t="str">
        <f t="shared" si="57"/>
        <v/>
      </c>
      <c r="CL67" s="6" t="str">
        <f t="shared" si="58"/>
        <v/>
      </c>
      <c r="CM67" s="6" t="str">
        <f t="shared" si="59"/>
        <v/>
      </c>
      <c r="CN67" s="6" t="str">
        <f t="shared" si="60"/>
        <v/>
      </c>
      <c r="CO67" s="6" t="str">
        <f t="shared" si="61"/>
        <v/>
      </c>
      <c r="CP67" s="6" t="str">
        <f t="shared" si="62"/>
        <v/>
      </c>
      <c r="CQ67" s="6" t="str">
        <f t="shared" si="63"/>
        <v/>
      </c>
      <c r="CR67" s="6" t="str">
        <f t="shared" si="64"/>
        <v/>
      </c>
      <c r="CS67" s="6" t="str">
        <f t="shared" si="65"/>
        <v/>
      </c>
      <c r="CT67" s="6" t="str">
        <f t="shared" si="66"/>
        <v/>
      </c>
      <c r="CU67" s="6" t="str">
        <f t="shared" si="67"/>
        <v/>
      </c>
      <c r="CV67" s="6" t="str">
        <f t="shared" si="68"/>
        <v/>
      </c>
      <c r="CW67" s="6" t="str">
        <f t="shared" si="69"/>
        <v/>
      </c>
      <c r="CX67" s="6" t="str">
        <f t="shared" si="70"/>
        <v/>
      </c>
      <c r="CY67" s="6" t="str">
        <f t="shared" si="71"/>
        <v/>
      </c>
      <c r="CZ67" s="6" t="str">
        <f t="shared" si="72"/>
        <v/>
      </c>
      <c r="DA67" s="6" t="str">
        <f t="shared" si="73"/>
        <v/>
      </c>
      <c r="DB67" s="6" t="str">
        <f t="shared" si="74"/>
        <v/>
      </c>
      <c r="DC67" s="6" t="str">
        <f t="shared" si="75"/>
        <v/>
      </c>
      <c r="DD67" s="6" t="str">
        <f t="shared" si="76"/>
        <v/>
      </c>
      <c r="DE67" s="6" t="str">
        <f t="shared" si="77"/>
        <v/>
      </c>
      <c r="DF67" s="6" t="str">
        <f t="shared" si="78"/>
        <v/>
      </c>
      <c r="DG67" s="6" t="str">
        <f t="shared" si="79"/>
        <v/>
      </c>
      <c r="DH67" s="6" t="str">
        <f t="shared" si="80"/>
        <v/>
      </c>
      <c r="DI67" s="6" t="str">
        <f t="shared" si="81"/>
        <v/>
      </c>
      <c r="DJ67" s="6" t="str">
        <f t="shared" si="82"/>
        <v/>
      </c>
      <c r="DK67" s="6" t="str">
        <f t="shared" si="83"/>
        <v/>
      </c>
      <c r="DL67" s="6" t="str">
        <f t="shared" si="84"/>
        <v/>
      </c>
      <c r="DM67" s="6" t="str">
        <f t="shared" si="85"/>
        <v/>
      </c>
      <c r="DN67" s="6" t="str">
        <f t="shared" si="86"/>
        <v/>
      </c>
      <c r="DO67" s="6" t="str">
        <f t="shared" si="87"/>
        <v/>
      </c>
      <c r="DP67" s="6" t="str">
        <f t="shared" si="88"/>
        <v/>
      </c>
      <c r="DQ67" s="6" t="str">
        <f t="shared" si="89"/>
        <v/>
      </c>
      <c r="DR67" s="6" t="str">
        <f t="shared" si="90"/>
        <v/>
      </c>
    </row>
    <row r="68" spans="1:122" x14ac:dyDescent="0.25">
      <c r="A68" s="9">
        <v>60</v>
      </c>
      <c r="B68" s="1"/>
      <c r="C68" s="1"/>
      <c r="D68" s="1"/>
      <c r="E68" s="1"/>
      <c r="F68" s="1"/>
      <c r="G68" s="1"/>
      <c r="H68" s="1"/>
      <c r="I68" s="1"/>
      <c r="J68" s="1"/>
      <c r="K68" s="2" t="str">
        <f t="shared" si="0"/>
        <v/>
      </c>
      <c r="L68" s="3" t="str">
        <f t="shared" si="1"/>
        <v/>
      </c>
      <c r="M68" s="4" t="str">
        <f t="shared" si="2"/>
        <v/>
      </c>
      <c r="N68" s="4" t="str">
        <f t="shared" si="3"/>
        <v/>
      </c>
      <c r="O68" s="5" t="str">
        <f t="shared" si="4"/>
        <v/>
      </c>
      <c r="P68" s="6" t="str">
        <f>IF(K68="OK",(AY68*Forudsætninger!$B$6+BE68*Forudsætninger!$C$6+BK68*Forudsætninger!$D$6+BQ68*Forudsætninger!$E$6+BW68*Forudsætninger!$F$6+CC68*Forudsætninger!$G$6+CI68*Forudsætninger!$H$6+CO68*Forudsætninger!$I$6+CU68*Forudsætninger!$J$6+DA68*Forudsætninger!$K$6+DG68*Forudsætninger!$L$6+DM68*Forudsætninger!$M$6)/SUM(Forudsætninger!$B$6:$M$6),"")</f>
        <v/>
      </c>
      <c r="Q68" s="6" t="str">
        <f>IF(K68="OK",(AZ68*Forudsætninger!$B$6+BF68*Forudsætninger!$C$6+BL68*Forudsætninger!$D$6+BR68*Forudsætninger!$E$6+BX68*Forudsætninger!$F$6+CD68*Forudsætninger!$G$6+CJ68*Forudsætninger!$H$6+CP68*Forudsætninger!$I$6+CV68*Forudsætninger!$J$6+DB68*Forudsætninger!$K$6+DH68*Forudsætninger!$L$6+DN68*Forudsætninger!$M$6)/SUM(Forudsætninger!$B$6:$M$6),"")</f>
        <v/>
      </c>
      <c r="R68" s="6" t="str">
        <f>IF(K68="OK",(BA68*Forudsætninger!$B$6+BG68*Forudsætninger!$C$6+BM68*Forudsætninger!$D$6+BS68*Forudsætninger!$E$6+BY68*Forudsætninger!$F$6+CE68*Forudsætninger!$G$6+CK68*Forudsætninger!$H$6+CQ68*Forudsætninger!$I$6+CW68*Forudsætninger!$J$6+DC68*Forudsætninger!$K$6+DI68*Forudsætninger!$L$6+DO68*Forudsætninger!$M$6)/SUM(Forudsætninger!$B$6:$M$6),"")</f>
        <v/>
      </c>
      <c r="S68" s="6" t="str">
        <f>IF(K68="OK",(BB68*Forudsætninger!$B$6+BH68*Forudsætninger!$C$6+BN68*Forudsætninger!$D$6+BT68*Forudsætninger!$E$6+BZ68*Forudsætninger!$F$6+CF68*Forudsætninger!$G$6+CL68*Forudsætninger!$H$6+CR68*Forudsætninger!$I$6+CX68*Forudsætninger!$J$6+DD68*Forudsætninger!$K$6+DJ68*Forudsætninger!$L$6+DP68*Forudsætninger!$M$6)/SUM(Forudsætninger!$B$6:$M$6),"")</f>
        <v/>
      </c>
      <c r="T68" s="6" t="str">
        <f>IF(K68="OK",(BC68*Forudsætninger!$B$6+BI68*Forudsætninger!$C$6+BO68*Forudsætninger!$D$6+BU68*Forudsætninger!$E$6+CA68*Forudsætninger!$F$6+CG68*Forudsætninger!$G$6+CM68*Forudsætninger!$H$6+CS68*Forudsætninger!$I$6+CY68*Forudsætninger!$J$6+DE68*Forudsætninger!$K$6+DK68*Forudsætninger!$L$6+DQ68*Forudsætninger!$M$6)/SUM(Forudsætninger!$B$6:$M$6),"")</f>
        <v/>
      </c>
      <c r="U68" s="6" t="str">
        <f>IF(K68="OK",(BD68*Forudsætninger!$B$6+BJ68*Forudsætninger!$C$6+BP68*Forudsætninger!$D$6+BV68*Forudsætninger!$E$6+CB68*Forudsætninger!$F$6+CH68*Forudsætninger!$G$6+CN68*Forudsætninger!$H$6+CT68*Forudsætninger!$I$6+CZ68*Forudsætninger!$J$6+DF68*Forudsætninger!$K$6+DL68*Forudsætninger!$L$6+DR68*Forudsætninger!$M$6)/SUM(Forudsætninger!$B$6:$M$6),"")</f>
        <v/>
      </c>
      <c r="V68" s="7" t="str">
        <f>IF(AND(L68="OK",K68="OK"),(P68*3+Q68*2+R68-S68-T68*2-U68*3)*J68*SUM(Forudsætninger!$B$6:$M$6),"")</f>
        <v/>
      </c>
      <c r="W68" s="49" t="str">
        <f t="shared" si="5"/>
        <v/>
      </c>
      <c r="X68" s="49" t="str">
        <f t="shared" si="6"/>
        <v/>
      </c>
      <c r="Y68" s="49" t="str">
        <f t="shared" si="7"/>
        <v/>
      </c>
      <c r="Z68" s="49" t="str">
        <f t="shared" si="8"/>
        <v/>
      </c>
      <c r="AA68" s="49" t="str">
        <f t="shared" si="9"/>
        <v/>
      </c>
      <c r="AB68" s="49" t="str">
        <f t="shared" si="10"/>
        <v/>
      </c>
      <c r="AC68" s="49" t="str">
        <f t="shared" si="11"/>
        <v/>
      </c>
      <c r="AD68" s="49" t="str">
        <f t="shared" si="12"/>
        <v/>
      </c>
      <c r="AE68" s="49" t="str">
        <f t="shared" si="13"/>
        <v/>
      </c>
      <c r="AF68" s="49" t="str">
        <f t="shared" si="14"/>
        <v/>
      </c>
      <c r="AG68" s="49" t="str">
        <f t="shared" si="15"/>
        <v/>
      </c>
      <c r="AH68" s="49" t="str">
        <f t="shared" si="16"/>
        <v/>
      </c>
      <c r="AK68" s="18">
        <f t="shared" si="17"/>
        <v>0</v>
      </c>
      <c r="AL68" s="18">
        <f t="shared" si="18"/>
        <v>0</v>
      </c>
      <c r="AM68" s="18" t="str">
        <f>IF($K68="OK",$AK68+$AL68-0.1909*$G68+0.1226*$H68-7.6592*($I68*Forudsætninger!B64)/3600,"")</f>
        <v/>
      </c>
      <c r="AN68" s="18" t="str">
        <f>IF($K68="OK",$AK68+$AL68-0.1909*$G68+0.1226*$H68-7.6592*($I68*Forudsætninger!C64)/3600,"")</f>
        <v/>
      </c>
      <c r="AO68" s="18" t="str">
        <f>IF($K68="OK",$AK68+$AL68-0.1909*$G68+0.1226*$H68-7.6592*($I68*Forudsætninger!D64)/3600,"")</f>
        <v/>
      </c>
      <c r="AP68" s="18" t="str">
        <f>IF($K68="OK",$AK68+$AL68-0.1909*$G68+0.1226*$H68-7.6592*($I68*Forudsætninger!E64)/3600,"")</f>
        <v/>
      </c>
      <c r="AQ68" s="18" t="str">
        <f>IF($K68="OK",$AK68+$AL68-0.1909*$G68+0.1226*$H68-7.6592*($I68*Forudsætninger!F64)/3600,"")</f>
        <v/>
      </c>
      <c r="AR68" s="18" t="str">
        <f>IF($K68="OK",$AK68+$AL68-0.1909*$G68+0.1226*$H68-7.6592*($I68*Forudsætninger!G64)/3600,"")</f>
        <v/>
      </c>
      <c r="AS68" s="18" t="str">
        <f>IF($K68="OK",$AK68+$AL68-0.1909*$G68+0.1226*$H68-7.6592*($I68*Forudsætninger!H64)/3600,"")</f>
        <v/>
      </c>
      <c r="AT68" s="18" t="str">
        <f>IF($K68="OK",$AK68+$AL68-0.1909*$G68+0.1226*$H68-7.6592*($I68*Forudsætninger!I64)/3600,"")</f>
        <v/>
      </c>
      <c r="AU68" s="18" t="str">
        <f>IF($K68="OK",$AK68+$AL68-0.1909*$G68+0.1226*$H68-7.6592*($I68*Forudsætninger!J64)/3600,"")</f>
        <v/>
      </c>
      <c r="AV68" s="18" t="str">
        <f>IF($K68="OK",$AK68+$AL68-0.1909*$G68+0.1226*$H68-7.6592*($I68*Forudsætninger!K64)/3600,"")</f>
        <v/>
      </c>
      <c r="AW68" s="18" t="str">
        <f>IF($K68="OK",$AK68+$AL68-0.1909*$G68+0.1226*$H68-7.6592*($I68*Forudsætninger!L64)/3600,"")</f>
        <v/>
      </c>
      <c r="AX68" s="18" t="str">
        <f>IF($K68="OK",$AK68+$AL68-0.1909*$G68+0.1226*$H68-7.6592*($I68*Forudsætninger!M64)/3600,"")</f>
        <v/>
      </c>
      <c r="AY68" s="6" t="str">
        <f t="shared" si="19"/>
        <v/>
      </c>
      <c r="AZ68" s="6" t="str">
        <f t="shared" si="20"/>
        <v/>
      </c>
      <c r="BA68" s="6" t="str">
        <f t="shared" si="21"/>
        <v/>
      </c>
      <c r="BB68" s="6" t="str">
        <f t="shared" si="22"/>
        <v/>
      </c>
      <c r="BC68" s="6" t="str">
        <f t="shared" si="23"/>
        <v/>
      </c>
      <c r="BD68" s="6" t="str">
        <f t="shared" si="24"/>
        <v/>
      </c>
      <c r="BE68" s="6" t="str">
        <f t="shared" si="25"/>
        <v/>
      </c>
      <c r="BF68" s="6" t="str">
        <f t="shared" si="26"/>
        <v/>
      </c>
      <c r="BG68" s="6" t="str">
        <f t="shared" si="27"/>
        <v/>
      </c>
      <c r="BH68" s="6" t="str">
        <f t="shared" si="28"/>
        <v/>
      </c>
      <c r="BI68" s="6" t="str">
        <f t="shared" si="29"/>
        <v/>
      </c>
      <c r="BJ68" s="6" t="str">
        <f t="shared" si="30"/>
        <v/>
      </c>
      <c r="BK68" s="6" t="str">
        <f t="shared" si="31"/>
        <v/>
      </c>
      <c r="BL68" s="6" t="str">
        <f t="shared" si="32"/>
        <v/>
      </c>
      <c r="BM68" s="6" t="str">
        <f t="shared" si="33"/>
        <v/>
      </c>
      <c r="BN68" s="6" t="str">
        <f t="shared" si="34"/>
        <v/>
      </c>
      <c r="BO68" s="6" t="str">
        <f t="shared" si="35"/>
        <v/>
      </c>
      <c r="BP68" s="6" t="str">
        <f t="shared" si="36"/>
        <v/>
      </c>
      <c r="BQ68" s="6" t="str">
        <f t="shared" si="37"/>
        <v/>
      </c>
      <c r="BR68" s="6" t="str">
        <f t="shared" si="38"/>
        <v/>
      </c>
      <c r="BS68" s="6" t="str">
        <f t="shared" si="39"/>
        <v/>
      </c>
      <c r="BT68" s="6" t="str">
        <f t="shared" si="40"/>
        <v/>
      </c>
      <c r="BU68" s="6" t="str">
        <f t="shared" si="41"/>
        <v/>
      </c>
      <c r="BV68" s="6" t="str">
        <f t="shared" si="42"/>
        <v/>
      </c>
      <c r="BW68" s="6" t="str">
        <f t="shared" si="43"/>
        <v/>
      </c>
      <c r="BX68" s="6" t="str">
        <f t="shared" si="44"/>
        <v/>
      </c>
      <c r="BY68" s="6" t="str">
        <f t="shared" si="45"/>
        <v/>
      </c>
      <c r="BZ68" s="6" t="str">
        <f t="shared" si="46"/>
        <v/>
      </c>
      <c r="CA68" s="6" t="str">
        <f t="shared" si="47"/>
        <v/>
      </c>
      <c r="CB68" s="6" t="str">
        <f t="shared" si="48"/>
        <v/>
      </c>
      <c r="CC68" s="6" t="str">
        <f t="shared" si="49"/>
        <v/>
      </c>
      <c r="CD68" s="6" t="str">
        <f t="shared" si="50"/>
        <v/>
      </c>
      <c r="CE68" s="6" t="str">
        <f t="shared" si="51"/>
        <v/>
      </c>
      <c r="CF68" s="6" t="str">
        <f t="shared" si="52"/>
        <v/>
      </c>
      <c r="CG68" s="6" t="str">
        <f t="shared" si="53"/>
        <v/>
      </c>
      <c r="CH68" s="6" t="str">
        <f t="shared" si="54"/>
        <v/>
      </c>
      <c r="CI68" s="6" t="str">
        <f t="shared" si="55"/>
        <v/>
      </c>
      <c r="CJ68" s="6" t="str">
        <f t="shared" si="56"/>
        <v/>
      </c>
      <c r="CK68" s="6" t="str">
        <f t="shared" si="57"/>
        <v/>
      </c>
      <c r="CL68" s="6" t="str">
        <f t="shared" si="58"/>
        <v/>
      </c>
      <c r="CM68" s="6" t="str">
        <f t="shared" si="59"/>
        <v/>
      </c>
      <c r="CN68" s="6" t="str">
        <f t="shared" si="60"/>
        <v/>
      </c>
      <c r="CO68" s="6" t="str">
        <f t="shared" si="61"/>
        <v/>
      </c>
      <c r="CP68" s="6" t="str">
        <f t="shared" si="62"/>
        <v/>
      </c>
      <c r="CQ68" s="6" t="str">
        <f t="shared" si="63"/>
        <v/>
      </c>
      <c r="CR68" s="6" t="str">
        <f t="shared" si="64"/>
        <v/>
      </c>
      <c r="CS68" s="6" t="str">
        <f t="shared" si="65"/>
        <v/>
      </c>
      <c r="CT68" s="6" t="str">
        <f t="shared" si="66"/>
        <v/>
      </c>
      <c r="CU68" s="6" t="str">
        <f t="shared" si="67"/>
        <v/>
      </c>
      <c r="CV68" s="6" t="str">
        <f t="shared" si="68"/>
        <v/>
      </c>
      <c r="CW68" s="6" t="str">
        <f t="shared" si="69"/>
        <v/>
      </c>
      <c r="CX68" s="6" t="str">
        <f t="shared" si="70"/>
        <v/>
      </c>
      <c r="CY68" s="6" t="str">
        <f t="shared" si="71"/>
        <v/>
      </c>
      <c r="CZ68" s="6" t="str">
        <f t="shared" si="72"/>
        <v/>
      </c>
      <c r="DA68" s="6" t="str">
        <f t="shared" si="73"/>
        <v/>
      </c>
      <c r="DB68" s="6" t="str">
        <f t="shared" si="74"/>
        <v/>
      </c>
      <c r="DC68" s="6" t="str">
        <f t="shared" si="75"/>
        <v/>
      </c>
      <c r="DD68" s="6" t="str">
        <f t="shared" si="76"/>
        <v/>
      </c>
      <c r="DE68" s="6" t="str">
        <f t="shared" si="77"/>
        <v/>
      </c>
      <c r="DF68" s="6" t="str">
        <f t="shared" si="78"/>
        <v/>
      </c>
      <c r="DG68" s="6" t="str">
        <f t="shared" si="79"/>
        <v/>
      </c>
      <c r="DH68" s="6" t="str">
        <f t="shared" si="80"/>
        <v/>
      </c>
      <c r="DI68" s="6" t="str">
        <f t="shared" si="81"/>
        <v/>
      </c>
      <c r="DJ68" s="6" t="str">
        <f t="shared" si="82"/>
        <v/>
      </c>
      <c r="DK68" s="6" t="str">
        <f t="shared" si="83"/>
        <v/>
      </c>
      <c r="DL68" s="6" t="str">
        <f t="shared" si="84"/>
        <v/>
      </c>
      <c r="DM68" s="6" t="str">
        <f t="shared" si="85"/>
        <v/>
      </c>
      <c r="DN68" s="6" t="str">
        <f t="shared" si="86"/>
        <v/>
      </c>
      <c r="DO68" s="6" t="str">
        <f t="shared" si="87"/>
        <v/>
      </c>
      <c r="DP68" s="6" t="str">
        <f t="shared" si="88"/>
        <v/>
      </c>
      <c r="DQ68" s="6" t="str">
        <f t="shared" si="89"/>
        <v/>
      </c>
      <c r="DR68" s="6" t="str">
        <f t="shared" si="90"/>
        <v/>
      </c>
    </row>
    <row r="69" spans="1:122" x14ac:dyDescent="0.25">
      <c r="A69" s="9">
        <v>61</v>
      </c>
      <c r="B69" s="1"/>
      <c r="C69" s="1"/>
      <c r="D69" s="1"/>
      <c r="E69" s="1"/>
      <c r="F69" s="1"/>
      <c r="G69" s="1"/>
      <c r="H69" s="1"/>
      <c r="I69" s="1"/>
      <c r="J69" s="1"/>
      <c r="K69" s="2" t="str">
        <f t="shared" si="0"/>
        <v/>
      </c>
      <c r="L69" s="3" t="str">
        <f t="shared" si="1"/>
        <v/>
      </c>
      <c r="M69" s="4" t="str">
        <f t="shared" si="2"/>
        <v/>
      </c>
      <c r="N69" s="4" t="str">
        <f t="shared" si="3"/>
        <v/>
      </c>
      <c r="O69" s="5" t="str">
        <f t="shared" si="4"/>
        <v/>
      </c>
      <c r="P69" s="6" t="str">
        <f>IF(K69="OK",(AY69*Forudsætninger!$B$6+BE69*Forudsætninger!$C$6+BK69*Forudsætninger!$D$6+BQ69*Forudsætninger!$E$6+BW69*Forudsætninger!$F$6+CC69*Forudsætninger!$G$6+CI69*Forudsætninger!$H$6+CO69*Forudsætninger!$I$6+CU69*Forudsætninger!$J$6+DA69*Forudsætninger!$K$6+DG69*Forudsætninger!$L$6+DM69*Forudsætninger!$M$6)/SUM(Forudsætninger!$B$6:$M$6),"")</f>
        <v/>
      </c>
      <c r="Q69" s="6" t="str">
        <f>IF(K69="OK",(AZ69*Forudsætninger!$B$6+BF69*Forudsætninger!$C$6+BL69*Forudsætninger!$D$6+BR69*Forudsætninger!$E$6+BX69*Forudsætninger!$F$6+CD69*Forudsætninger!$G$6+CJ69*Forudsætninger!$H$6+CP69*Forudsætninger!$I$6+CV69*Forudsætninger!$J$6+DB69*Forudsætninger!$K$6+DH69*Forudsætninger!$L$6+DN69*Forudsætninger!$M$6)/SUM(Forudsætninger!$B$6:$M$6),"")</f>
        <v/>
      </c>
      <c r="R69" s="6" t="str">
        <f>IF(K69="OK",(BA69*Forudsætninger!$B$6+BG69*Forudsætninger!$C$6+BM69*Forudsætninger!$D$6+BS69*Forudsætninger!$E$6+BY69*Forudsætninger!$F$6+CE69*Forudsætninger!$G$6+CK69*Forudsætninger!$H$6+CQ69*Forudsætninger!$I$6+CW69*Forudsætninger!$J$6+DC69*Forudsætninger!$K$6+DI69*Forudsætninger!$L$6+DO69*Forudsætninger!$M$6)/SUM(Forudsætninger!$B$6:$M$6),"")</f>
        <v/>
      </c>
      <c r="S69" s="6" t="str">
        <f>IF(K69="OK",(BB69*Forudsætninger!$B$6+BH69*Forudsætninger!$C$6+BN69*Forudsætninger!$D$6+BT69*Forudsætninger!$E$6+BZ69*Forudsætninger!$F$6+CF69*Forudsætninger!$G$6+CL69*Forudsætninger!$H$6+CR69*Forudsætninger!$I$6+CX69*Forudsætninger!$J$6+DD69*Forudsætninger!$K$6+DJ69*Forudsætninger!$L$6+DP69*Forudsætninger!$M$6)/SUM(Forudsætninger!$B$6:$M$6),"")</f>
        <v/>
      </c>
      <c r="T69" s="6" t="str">
        <f>IF(K69="OK",(BC69*Forudsætninger!$B$6+BI69*Forudsætninger!$C$6+BO69*Forudsætninger!$D$6+BU69*Forudsætninger!$E$6+CA69*Forudsætninger!$F$6+CG69*Forudsætninger!$G$6+CM69*Forudsætninger!$H$6+CS69*Forudsætninger!$I$6+CY69*Forudsætninger!$J$6+DE69*Forudsætninger!$K$6+DK69*Forudsætninger!$L$6+DQ69*Forudsætninger!$M$6)/SUM(Forudsætninger!$B$6:$M$6),"")</f>
        <v/>
      </c>
      <c r="U69" s="6" t="str">
        <f>IF(K69="OK",(BD69*Forudsætninger!$B$6+BJ69*Forudsætninger!$C$6+BP69*Forudsætninger!$D$6+BV69*Forudsætninger!$E$6+CB69*Forudsætninger!$F$6+CH69*Forudsætninger!$G$6+CN69*Forudsætninger!$H$6+CT69*Forudsætninger!$I$6+CZ69*Forudsætninger!$J$6+DF69*Forudsætninger!$K$6+DL69*Forudsætninger!$L$6+DR69*Forudsætninger!$M$6)/SUM(Forudsætninger!$B$6:$M$6),"")</f>
        <v/>
      </c>
      <c r="V69" s="7" t="str">
        <f>IF(AND(L69="OK",K69="OK"),(P69*3+Q69*2+R69-S69-T69*2-U69*3)*J69*SUM(Forudsætninger!$B$6:$M$6),"")</f>
        <v/>
      </c>
      <c r="W69" s="49" t="str">
        <f t="shared" si="5"/>
        <v/>
      </c>
      <c r="X69" s="49" t="str">
        <f t="shared" si="6"/>
        <v/>
      </c>
      <c r="Y69" s="49" t="str">
        <f t="shared" si="7"/>
        <v/>
      </c>
      <c r="Z69" s="49" t="str">
        <f t="shared" si="8"/>
        <v/>
      </c>
      <c r="AA69" s="49" t="str">
        <f t="shared" si="9"/>
        <v/>
      </c>
      <c r="AB69" s="49" t="str">
        <f t="shared" si="10"/>
        <v/>
      </c>
      <c r="AC69" s="49" t="str">
        <f t="shared" si="11"/>
        <v/>
      </c>
      <c r="AD69" s="49" t="str">
        <f t="shared" si="12"/>
        <v/>
      </c>
      <c r="AE69" s="49" t="str">
        <f t="shared" si="13"/>
        <v/>
      </c>
      <c r="AF69" s="49" t="str">
        <f t="shared" si="14"/>
        <v/>
      </c>
      <c r="AG69" s="49" t="str">
        <f t="shared" si="15"/>
        <v/>
      </c>
      <c r="AH69" s="49" t="str">
        <f t="shared" si="16"/>
        <v/>
      </c>
      <c r="AK69" s="18">
        <f t="shared" si="17"/>
        <v>0</v>
      </c>
      <c r="AL69" s="18">
        <f t="shared" si="18"/>
        <v>0</v>
      </c>
      <c r="AM69" s="18" t="str">
        <f>IF($K69="OK",$AK69+$AL69-0.1909*$G69+0.1226*$H69-7.6592*($I69*Forudsætninger!B65)/3600,"")</f>
        <v/>
      </c>
      <c r="AN69" s="18" t="str">
        <f>IF($K69="OK",$AK69+$AL69-0.1909*$G69+0.1226*$H69-7.6592*($I69*Forudsætninger!C65)/3600,"")</f>
        <v/>
      </c>
      <c r="AO69" s="18" t="str">
        <f>IF($K69="OK",$AK69+$AL69-0.1909*$G69+0.1226*$H69-7.6592*($I69*Forudsætninger!D65)/3600,"")</f>
        <v/>
      </c>
      <c r="AP69" s="18" t="str">
        <f>IF($K69="OK",$AK69+$AL69-0.1909*$G69+0.1226*$H69-7.6592*($I69*Forudsætninger!E65)/3600,"")</f>
        <v/>
      </c>
      <c r="AQ69" s="18" t="str">
        <f>IF($K69="OK",$AK69+$AL69-0.1909*$G69+0.1226*$H69-7.6592*($I69*Forudsætninger!F65)/3600,"")</f>
        <v/>
      </c>
      <c r="AR69" s="18" t="str">
        <f>IF($K69="OK",$AK69+$AL69-0.1909*$G69+0.1226*$H69-7.6592*($I69*Forudsætninger!G65)/3600,"")</f>
        <v/>
      </c>
      <c r="AS69" s="18" t="str">
        <f>IF($K69="OK",$AK69+$AL69-0.1909*$G69+0.1226*$H69-7.6592*($I69*Forudsætninger!H65)/3600,"")</f>
        <v/>
      </c>
      <c r="AT69" s="18" t="str">
        <f>IF($K69="OK",$AK69+$AL69-0.1909*$G69+0.1226*$H69-7.6592*($I69*Forudsætninger!I65)/3600,"")</f>
        <v/>
      </c>
      <c r="AU69" s="18" t="str">
        <f>IF($K69="OK",$AK69+$AL69-0.1909*$G69+0.1226*$H69-7.6592*($I69*Forudsætninger!J65)/3600,"")</f>
        <v/>
      </c>
      <c r="AV69" s="18" t="str">
        <f>IF($K69="OK",$AK69+$AL69-0.1909*$G69+0.1226*$H69-7.6592*($I69*Forudsætninger!K65)/3600,"")</f>
        <v/>
      </c>
      <c r="AW69" s="18" t="str">
        <f>IF($K69="OK",$AK69+$AL69-0.1909*$G69+0.1226*$H69-7.6592*($I69*Forudsætninger!L65)/3600,"")</f>
        <v/>
      </c>
      <c r="AX69" s="18" t="str">
        <f>IF($K69="OK",$AK69+$AL69-0.1909*$G69+0.1226*$H69-7.6592*($I69*Forudsætninger!M65)/3600,"")</f>
        <v/>
      </c>
      <c r="AY69" s="6" t="str">
        <f t="shared" si="19"/>
        <v/>
      </c>
      <c r="AZ69" s="6" t="str">
        <f t="shared" si="20"/>
        <v/>
      </c>
      <c r="BA69" s="6" t="str">
        <f t="shared" si="21"/>
        <v/>
      </c>
      <c r="BB69" s="6" t="str">
        <f t="shared" si="22"/>
        <v/>
      </c>
      <c r="BC69" s="6" t="str">
        <f t="shared" si="23"/>
        <v/>
      </c>
      <c r="BD69" s="6" t="str">
        <f t="shared" si="24"/>
        <v/>
      </c>
      <c r="BE69" s="6" t="str">
        <f t="shared" si="25"/>
        <v/>
      </c>
      <c r="BF69" s="6" t="str">
        <f t="shared" si="26"/>
        <v/>
      </c>
      <c r="BG69" s="6" t="str">
        <f t="shared" si="27"/>
        <v/>
      </c>
      <c r="BH69" s="6" t="str">
        <f t="shared" si="28"/>
        <v/>
      </c>
      <c r="BI69" s="6" t="str">
        <f t="shared" si="29"/>
        <v/>
      </c>
      <c r="BJ69" s="6" t="str">
        <f t="shared" si="30"/>
        <v/>
      </c>
      <c r="BK69" s="6" t="str">
        <f t="shared" si="31"/>
        <v/>
      </c>
      <c r="BL69" s="6" t="str">
        <f t="shared" si="32"/>
        <v/>
      </c>
      <c r="BM69" s="6" t="str">
        <f t="shared" si="33"/>
        <v/>
      </c>
      <c r="BN69" s="6" t="str">
        <f t="shared" si="34"/>
        <v/>
      </c>
      <c r="BO69" s="6" t="str">
        <f t="shared" si="35"/>
        <v/>
      </c>
      <c r="BP69" s="6" t="str">
        <f t="shared" si="36"/>
        <v/>
      </c>
      <c r="BQ69" s="6" t="str">
        <f t="shared" si="37"/>
        <v/>
      </c>
      <c r="BR69" s="6" t="str">
        <f t="shared" si="38"/>
        <v/>
      </c>
      <c r="BS69" s="6" t="str">
        <f t="shared" si="39"/>
        <v/>
      </c>
      <c r="BT69" s="6" t="str">
        <f t="shared" si="40"/>
        <v/>
      </c>
      <c r="BU69" s="6" t="str">
        <f t="shared" si="41"/>
        <v/>
      </c>
      <c r="BV69" s="6" t="str">
        <f t="shared" si="42"/>
        <v/>
      </c>
      <c r="BW69" s="6" t="str">
        <f t="shared" si="43"/>
        <v/>
      </c>
      <c r="BX69" s="6" t="str">
        <f t="shared" si="44"/>
        <v/>
      </c>
      <c r="BY69" s="6" t="str">
        <f t="shared" si="45"/>
        <v/>
      </c>
      <c r="BZ69" s="6" t="str">
        <f t="shared" si="46"/>
        <v/>
      </c>
      <c r="CA69" s="6" t="str">
        <f t="shared" si="47"/>
        <v/>
      </c>
      <c r="CB69" s="6" t="str">
        <f t="shared" si="48"/>
        <v/>
      </c>
      <c r="CC69" s="6" t="str">
        <f t="shared" si="49"/>
        <v/>
      </c>
      <c r="CD69" s="6" t="str">
        <f t="shared" si="50"/>
        <v/>
      </c>
      <c r="CE69" s="6" t="str">
        <f t="shared" si="51"/>
        <v/>
      </c>
      <c r="CF69" s="6" t="str">
        <f t="shared" si="52"/>
        <v/>
      </c>
      <c r="CG69" s="6" t="str">
        <f t="shared" si="53"/>
        <v/>
      </c>
      <c r="CH69" s="6" t="str">
        <f t="shared" si="54"/>
        <v/>
      </c>
      <c r="CI69" s="6" t="str">
        <f t="shared" si="55"/>
        <v/>
      </c>
      <c r="CJ69" s="6" t="str">
        <f t="shared" si="56"/>
        <v/>
      </c>
      <c r="CK69" s="6" t="str">
        <f t="shared" si="57"/>
        <v/>
      </c>
      <c r="CL69" s="6" t="str">
        <f t="shared" si="58"/>
        <v/>
      </c>
      <c r="CM69" s="6" t="str">
        <f t="shared" si="59"/>
        <v/>
      </c>
      <c r="CN69" s="6" t="str">
        <f t="shared" si="60"/>
        <v/>
      </c>
      <c r="CO69" s="6" t="str">
        <f t="shared" si="61"/>
        <v/>
      </c>
      <c r="CP69" s="6" t="str">
        <f t="shared" si="62"/>
        <v/>
      </c>
      <c r="CQ69" s="6" t="str">
        <f t="shared" si="63"/>
        <v/>
      </c>
      <c r="CR69" s="6" t="str">
        <f t="shared" si="64"/>
        <v/>
      </c>
      <c r="CS69" s="6" t="str">
        <f t="shared" si="65"/>
        <v/>
      </c>
      <c r="CT69" s="6" t="str">
        <f t="shared" si="66"/>
        <v/>
      </c>
      <c r="CU69" s="6" t="str">
        <f t="shared" si="67"/>
        <v/>
      </c>
      <c r="CV69" s="6" t="str">
        <f t="shared" si="68"/>
        <v/>
      </c>
      <c r="CW69" s="6" t="str">
        <f t="shared" si="69"/>
        <v/>
      </c>
      <c r="CX69" s="6" t="str">
        <f t="shared" si="70"/>
        <v/>
      </c>
      <c r="CY69" s="6" t="str">
        <f t="shared" si="71"/>
        <v/>
      </c>
      <c r="CZ69" s="6" t="str">
        <f t="shared" si="72"/>
        <v/>
      </c>
      <c r="DA69" s="6" t="str">
        <f t="shared" si="73"/>
        <v/>
      </c>
      <c r="DB69" s="6" t="str">
        <f t="shared" si="74"/>
        <v/>
      </c>
      <c r="DC69" s="6" t="str">
        <f t="shared" si="75"/>
        <v/>
      </c>
      <c r="DD69" s="6" t="str">
        <f t="shared" si="76"/>
        <v/>
      </c>
      <c r="DE69" s="6" t="str">
        <f t="shared" si="77"/>
        <v/>
      </c>
      <c r="DF69" s="6" t="str">
        <f t="shared" si="78"/>
        <v/>
      </c>
      <c r="DG69" s="6" t="str">
        <f t="shared" si="79"/>
        <v/>
      </c>
      <c r="DH69" s="6" t="str">
        <f t="shared" si="80"/>
        <v/>
      </c>
      <c r="DI69" s="6" t="str">
        <f t="shared" si="81"/>
        <v/>
      </c>
      <c r="DJ69" s="6" t="str">
        <f t="shared" si="82"/>
        <v/>
      </c>
      <c r="DK69" s="6" t="str">
        <f t="shared" si="83"/>
        <v/>
      </c>
      <c r="DL69" s="6" t="str">
        <f t="shared" si="84"/>
        <v/>
      </c>
      <c r="DM69" s="6" t="str">
        <f t="shared" si="85"/>
        <v/>
      </c>
      <c r="DN69" s="6" t="str">
        <f t="shared" si="86"/>
        <v/>
      </c>
      <c r="DO69" s="6" t="str">
        <f t="shared" si="87"/>
        <v/>
      </c>
      <c r="DP69" s="6" t="str">
        <f t="shared" si="88"/>
        <v/>
      </c>
      <c r="DQ69" s="6" t="str">
        <f t="shared" si="89"/>
        <v/>
      </c>
      <c r="DR69" s="6" t="str">
        <f t="shared" si="90"/>
        <v/>
      </c>
    </row>
    <row r="70" spans="1:122" x14ac:dyDescent="0.25">
      <c r="A70" s="9">
        <v>62</v>
      </c>
      <c r="B70" s="1"/>
      <c r="C70" s="1"/>
      <c r="D70" s="1"/>
      <c r="E70" s="1"/>
      <c r="F70" s="1"/>
      <c r="G70" s="1"/>
      <c r="H70" s="1"/>
      <c r="I70" s="1"/>
      <c r="J70" s="1"/>
      <c r="K70" s="2" t="str">
        <f t="shared" si="0"/>
        <v/>
      </c>
      <c r="L70" s="3" t="str">
        <f t="shared" si="1"/>
        <v/>
      </c>
      <c r="M70" s="4" t="str">
        <f t="shared" si="2"/>
        <v/>
      </c>
      <c r="N70" s="4" t="str">
        <f t="shared" si="3"/>
        <v/>
      </c>
      <c r="O70" s="5" t="str">
        <f t="shared" si="4"/>
        <v/>
      </c>
      <c r="P70" s="6" t="str">
        <f>IF(K70="OK",(AY70*Forudsætninger!$B$6+BE70*Forudsætninger!$C$6+BK70*Forudsætninger!$D$6+BQ70*Forudsætninger!$E$6+BW70*Forudsætninger!$F$6+CC70*Forudsætninger!$G$6+CI70*Forudsætninger!$H$6+CO70*Forudsætninger!$I$6+CU70*Forudsætninger!$J$6+DA70*Forudsætninger!$K$6+DG70*Forudsætninger!$L$6+DM70*Forudsætninger!$M$6)/SUM(Forudsætninger!$B$6:$M$6),"")</f>
        <v/>
      </c>
      <c r="Q70" s="6" t="str">
        <f>IF(K70="OK",(AZ70*Forudsætninger!$B$6+BF70*Forudsætninger!$C$6+BL70*Forudsætninger!$D$6+BR70*Forudsætninger!$E$6+BX70*Forudsætninger!$F$6+CD70*Forudsætninger!$G$6+CJ70*Forudsætninger!$H$6+CP70*Forudsætninger!$I$6+CV70*Forudsætninger!$J$6+DB70*Forudsætninger!$K$6+DH70*Forudsætninger!$L$6+DN70*Forudsætninger!$M$6)/SUM(Forudsætninger!$B$6:$M$6),"")</f>
        <v/>
      </c>
      <c r="R70" s="6" t="str">
        <f>IF(K70="OK",(BA70*Forudsætninger!$B$6+BG70*Forudsætninger!$C$6+BM70*Forudsætninger!$D$6+BS70*Forudsætninger!$E$6+BY70*Forudsætninger!$F$6+CE70*Forudsætninger!$G$6+CK70*Forudsætninger!$H$6+CQ70*Forudsætninger!$I$6+CW70*Forudsætninger!$J$6+DC70*Forudsætninger!$K$6+DI70*Forudsætninger!$L$6+DO70*Forudsætninger!$M$6)/SUM(Forudsætninger!$B$6:$M$6),"")</f>
        <v/>
      </c>
      <c r="S70" s="6" t="str">
        <f>IF(K70="OK",(BB70*Forudsætninger!$B$6+BH70*Forudsætninger!$C$6+BN70*Forudsætninger!$D$6+BT70*Forudsætninger!$E$6+BZ70*Forudsætninger!$F$6+CF70*Forudsætninger!$G$6+CL70*Forudsætninger!$H$6+CR70*Forudsætninger!$I$6+CX70*Forudsætninger!$J$6+DD70*Forudsætninger!$K$6+DJ70*Forudsætninger!$L$6+DP70*Forudsætninger!$M$6)/SUM(Forudsætninger!$B$6:$M$6),"")</f>
        <v/>
      </c>
      <c r="T70" s="6" t="str">
        <f>IF(K70="OK",(BC70*Forudsætninger!$B$6+BI70*Forudsætninger!$C$6+BO70*Forudsætninger!$D$6+BU70*Forudsætninger!$E$6+CA70*Forudsætninger!$F$6+CG70*Forudsætninger!$G$6+CM70*Forudsætninger!$H$6+CS70*Forudsætninger!$I$6+CY70*Forudsætninger!$J$6+DE70*Forudsætninger!$K$6+DK70*Forudsætninger!$L$6+DQ70*Forudsætninger!$M$6)/SUM(Forudsætninger!$B$6:$M$6),"")</f>
        <v/>
      </c>
      <c r="U70" s="6" t="str">
        <f>IF(K70="OK",(BD70*Forudsætninger!$B$6+BJ70*Forudsætninger!$C$6+BP70*Forudsætninger!$D$6+BV70*Forudsætninger!$E$6+CB70*Forudsætninger!$F$6+CH70*Forudsætninger!$G$6+CN70*Forudsætninger!$H$6+CT70*Forudsætninger!$I$6+CZ70*Forudsætninger!$J$6+DF70*Forudsætninger!$K$6+DL70*Forudsætninger!$L$6+DR70*Forudsætninger!$M$6)/SUM(Forudsætninger!$B$6:$M$6),"")</f>
        <v/>
      </c>
      <c r="V70" s="7" t="str">
        <f>IF(AND(L70="OK",K70="OK"),(P70*3+Q70*2+R70-S70-T70*2-U70*3)*J70*SUM(Forudsætninger!$B$6:$M$6),"")</f>
        <v/>
      </c>
      <c r="W70" s="49" t="str">
        <f t="shared" si="5"/>
        <v/>
      </c>
      <c r="X70" s="49" t="str">
        <f t="shared" si="6"/>
        <v/>
      </c>
      <c r="Y70" s="49" t="str">
        <f t="shared" si="7"/>
        <v/>
      </c>
      <c r="Z70" s="49" t="str">
        <f t="shared" si="8"/>
        <v/>
      </c>
      <c r="AA70" s="49" t="str">
        <f t="shared" si="9"/>
        <v/>
      </c>
      <c r="AB70" s="49" t="str">
        <f t="shared" si="10"/>
        <v/>
      </c>
      <c r="AC70" s="49" t="str">
        <f t="shared" si="11"/>
        <v/>
      </c>
      <c r="AD70" s="49" t="str">
        <f t="shared" si="12"/>
        <v/>
      </c>
      <c r="AE70" s="49" t="str">
        <f t="shared" si="13"/>
        <v/>
      </c>
      <c r="AF70" s="49" t="str">
        <f t="shared" si="14"/>
        <v/>
      </c>
      <c r="AG70" s="49" t="str">
        <f t="shared" si="15"/>
        <v/>
      </c>
      <c r="AH70" s="49" t="str">
        <f t="shared" si="16"/>
        <v/>
      </c>
      <c r="AK70" s="18">
        <f t="shared" si="17"/>
        <v>0</v>
      </c>
      <c r="AL70" s="18">
        <f t="shared" si="18"/>
        <v>0</v>
      </c>
      <c r="AM70" s="18" t="str">
        <f>IF($K70="OK",$AK70+$AL70-0.1909*$G70+0.1226*$H70-7.6592*($I70*Forudsætninger!B66)/3600,"")</f>
        <v/>
      </c>
      <c r="AN70" s="18" t="str">
        <f>IF($K70="OK",$AK70+$AL70-0.1909*$G70+0.1226*$H70-7.6592*($I70*Forudsætninger!C66)/3600,"")</f>
        <v/>
      </c>
      <c r="AO70" s="18" t="str">
        <f>IF($K70="OK",$AK70+$AL70-0.1909*$G70+0.1226*$H70-7.6592*($I70*Forudsætninger!D66)/3600,"")</f>
        <v/>
      </c>
      <c r="AP70" s="18" t="str">
        <f>IF($K70="OK",$AK70+$AL70-0.1909*$G70+0.1226*$H70-7.6592*($I70*Forudsætninger!E66)/3600,"")</f>
        <v/>
      </c>
      <c r="AQ70" s="18" t="str">
        <f>IF($K70="OK",$AK70+$AL70-0.1909*$G70+0.1226*$H70-7.6592*($I70*Forudsætninger!F66)/3600,"")</f>
        <v/>
      </c>
      <c r="AR70" s="18" t="str">
        <f>IF($K70="OK",$AK70+$AL70-0.1909*$G70+0.1226*$H70-7.6592*($I70*Forudsætninger!G66)/3600,"")</f>
        <v/>
      </c>
      <c r="AS70" s="18" t="str">
        <f>IF($K70="OK",$AK70+$AL70-0.1909*$G70+0.1226*$H70-7.6592*($I70*Forudsætninger!H66)/3600,"")</f>
        <v/>
      </c>
      <c r="AT70" s="18" t="str">
        <f>IF($K70="OK",$AK70+$AL70-0.1909*$G70+0.1226*$H70-7.6592*($I70*Forudsætninger!I66)/3600,"")</f>
        <v/>
      </c>
      <c r="AU70" s="18" t="str">
        <f>IF($K70="OK",$AK70+$AL70-0.1909*$G70+0.1226*$H70-7.6592*($I70*Forudsætninger!J66)/3600,"")</f>
        <v/>
      </c>
      <c r="AV70" s="18" t="str">
        <f>IF($K70="OK",$AK70+$AL70-0.1909*$G70+0.1226*$H70-7.6592*($I70*Forudsætninger!K66)/3600,"")</f>
        <v/>
      </c>
      <c r="AW70" s="18" t="str">
        <f>IF($K70="OK",$AK70+$AL70-0.1909*$G70+0.1226*$H70-7.6592*($I70*Forudsætninger!L66)/3600,"")</f>
        <v/>
      </c>
      <c r="AX70" s="18" t="str">
        <f>IF($K70="OK",$AK70+$AL70-0.1909*$G70+0.1226*$H70-7.6592*($I70*Forudsætninger!M66)/3600,"")</f>
        <v/>
      </c>
      <c r="AY70" s="6" t="str">
        <f t="shared" si="19"/>
        <v/>
      </c>
      <c r="AZ70" s="6" t="str">
        <f t="shared" si="20"/>
        <v/>
      </c>
      <c r="BA70" s="6" t="str">
        <f t="shared" si="21"/>
        <v/>
      </c>
      <c r="BB70" s="6" t="str">
        <f t="shared" si="22"/>
        <v/>
      </c>
      <c r="BC70" s="6" t="str">
        <f t="shared" si="23"/>
        <v/>
      </c>
      <c r="BD70" s="6" t="str">
        <f t="shared" si="24"/>
        <v/>
      </c>
      <c r="BE70" s="6" t="str">
        <f t="shared" si="25"/>
        <v/>
      </c>
      <c r="BF70" s="6" t="str">
        <f t="shared" si="26"/>
        <v/>
      </c>
      <c r="BG70" s="6" t="str">
        <f t="shared" si="27"/>
        <v/>
      </c>
      <c r="BH70" s="6" t="str">
        <f t="shared" si="28"/>
        <v/>
      </c>
      <c r="BI70" s="6" t="str">
        <f t="shared" si="29"/>
        <v/>
      </c>
      <c r="BJ70" s="6" t="str">
        <f t="shared" si="30"/>
        <v/>
      </c>
      <c r="BK70" s="6" t="str">
        <f t="shared" si="31"/>
        <v/>
      </c>
      <c r="BL70" s="6" t="str">
        <f t="shared" si="32"/>
        <v/>
      </c>
      <c r="BM70" s="6" t="str">
        <f t="shared" si="33"/>
        <v/>
      </c>
      <c r="BN70" s="6" t="str">
        <f t="shared" si="34"/>
        <v/>
      </c>
      <c r="BO70" s="6" t="str">
        <f t="shared" si="35"/>
        <v/>
      </c>
      <c r="BP70" s="6" t="str">
        <f t="shared" si="36"/>
        <v/>
      </c>
      <c r="BQ70" s="6" t="str">
        <f t="shared" si="37"/>
        <v/>
      </c>
      <c r="BR70" s="6" t="str">
        <f t="shared" si="38"/>
        <v/>
      </c>
      <c r="BS70" s="6" t="str">
        <f t="shared" si="39"/>
        <v/>
      </c>
      <c r="BT70" s="6" t="str">
        <f t="shared" si="40"/>
        <v/>
      </c>
      <c r="BU70" s="6" t="str">
        <f t="shared" si="41"/>
        <v/>
      </c>
      <c r="BV70" s="6" t="str">
        <f t="shared" si="42"/>
        <v/>
      </c>
      <c r="BW70" s="6" t="str">
        <f t="shared" si="43"/>
        <v/>
      </c>
      <c r="BX70" s="6" t="str">
        <f t="shared" si="44"/>
        <v/>
      </c>
      <c r="BY70" s="6" t="str">
        <f t="shared" si="45"/>
        <v/>
      </c>
      <c r="BZ70" s="6" t="str">
        <f t="shared" si="46"/>
        <v/>
      </c>
      <c r="CA70" s="6" t="str">
        <f t="shared" si="47"/>
        <v/>
      </c>
      <c r="CB70" s="6" t="str">
        <f t="shared" si="48"/>
        <v/>
      </c>
      <c r="CC70" s="6" t="str">
        <f t="shared" si="49"/>
        <v/>
      </c>
      <c r="CD70" s="6" t="str">
        <f t="shared" si="50"/>
        <v/>
      </c>
      <c r="CE70" s="6" t="str">
        <f t="shared" si="51"/>
        <v/>
      </c>
      <c r="CF70" s="6" t="str">
        <f t="shared" si="52"/>
        <v/>
      </c>
      <c r="CG70" s="6" t="str">
        <f t="shared" si="53"/>
        <v/>
      </c>
      <c r="CH70" s="6" t="str">
        <f t="shared" si="54"/>
        <v/>
      </c>
      <c r="CI70" s="6" t="str">
        <f t="shared" si="55"/>
        <v/>
      </c>
      <c r="CJ70" s="6" t="str">
        <f t="shared" si="56"/>
        <v/>
      </c>
      <c r="CK70" s="6" t="str">
        <f t="shared" si="57"/>
        <v/>
      </c>
      <c r="CL70" s="6" t="str">
        <f t="shared" si="58"/>
        <v/>
      </c>
      <c r="CM70" s="6" t="str">
        <f t="shared" si="59"/>
        <v/>
      </c>
      <c r="CN70" s="6" t="str">
        <f t="shared" si="60"/>
        <v/>
      </c>
      <c r="CO70" s="6" t="str">
        <f t="shared" si="61"/>
        <v/>
      </c>
      <c r="CP70" s="6" t="str">
        <f t="shared" si="62"/>
        <v/>
      </c>
      <c r="CQ70" s="6" t="str">
        <f t="shared" si="63"/>
        <v/>
      </c>
      <c r="CR70" s="6" t="str">
        <f t="shared" si="64"/>
        <v/>
      </c>
      <c r="CS70" s="6" t="str">
        <f t="shared" si="65"/>
        <v/>
      </c>
      <c r="CT70" s="6" t="str">
        <f t="shared" si="66"/>
        <v/>
      </c>
      <c r="CU70" s="6" t="str">
        <f t="shared" si="67"/>
        <v/>
      </c>
      <c r="CV70" s="6" t="str">
        <f t="shared" si="68"/>
        <v/>
      </c>
      <c r="CW70" s="6" t="str">
        <f t="shared" si="69"/>
        <v/>
      </c>
      <c r="CX70" s="6" t="str">
        <f t="shared" si="70"/>
        <v/>
      </c>
      <c r="CY70" s="6" t="str">
        <f t="shared" si="71"/>
        <v/>
      </c>
      <c r="CZ70" s="6" t="str">
        <f t="shared" si="72"/>
        <v/>
      </c>
      <c r="DA70" s="6" t="str">
        <f t="shared" si="73"/>
        <v/>
      </c>
      <c r="DB70" s="6" t="str">
        <f t="shared" si="74"/>
        <v/>
      </c>
      <c r="DC70" s="6" t="str">
        <f t="shared" si="75"/>
        <v/>
      </c>
      <c r="DD70" s="6" t="str">
        <f t="shared" si="76"/>
        <v/>
      </c>
      <c r="DE70" s="6" t="str">
        <f t="shared" si="77"/>
        <v/>
      </c>
      <c r="DF70" s="6" t="str">
        <f t="shared" si="78"/>
        <v/>
      </c>
      <c r="DG70" s="6" t="str">
        <f t="shared" si="79"/>
        <v/>
      </c>
      <c r="DH70" s="6" t="str">
        <f t="shared" si="80"/>
        <v/>
      </c>
      <c r="DI70" s="6" t="str">
        <f t="shared" si="81"/>
        <v/>
      </c>
      <c r="DJ70" s="6" t="str">
        <f t="shared" si="82"/>
        <v/>
      </c>
      <c r="DK70" s="6" t="str">
        <f t="shared" si="83"/>
        <v/>
      </c>
      <c r="DL70" s="6" t="str">
        <f t="shared" si="84"/>
        <v/>
      </c>
      <c r="DM70" s="6" t="str">
        <f t="shared" si="85"/>
        <v/>
      </c>
      <c r="DN70" s="6" t="str">
        <f t="shared" si="86"/>
        <v/>
      </c>
      <c r="DO70" s="6" t="str">
        <f t="shared" si="87"/>
        <v/>
      </c>
      <c r="DP70" s="6" t="str">
        <f t="shared" si="88"/>
        <v/>
      </c>
      <c r="DQ70" s="6" t="str">
        <f t="shared" si="89"/>
        <v/>
      </c>
      <c r="DR70" s="6" t="str">
        <f t="shared" si="90"/>
        <v/>
      </c>
    </row>
    <row r="71" spans="1:122" x14ac:dyDescent="0.25">
      <c r="A71" s="9">
        <v>63</v>
      </c>
      <c r="B71" s="1"/>
      <c r="C71" s="1"/>
      <c r="D71" s="1"/>
      <c r="E71" s="1"/>
      <c r="F71" s="1"/>
      <c r="G71" s="1"/>
      <c r="H71" s="1"/>
      <c r="I71" s="1"/>
      <c r="J71" s="1"/>
      <c r="K71" s="2" t="str">
        <f t="shared" si="0"/>
        <v/>
      </c>
      <c r="L71" s="3" t="str">
        <f t="shared" si="1"/>
        <v/>
      </c>
      <c r="M71" s="4" t="str">
        <f t="shared" si="2"/>
        <v/>
      </c>
      <c r="N71" s="4" t="str">
        <f t="shared" si="3"/>
        <v/>
      </c>
      <c r="O71" s="5" t="str">
        <f t="shared" si="4"/>
        <v/>
      </c>
      <c r="P71" s="6" t="str">
        <f>IF(K71="OK",(AY71*Forudsætninger!$B$6+BE71*Forudsætninger!$C$6+BK71*Forudsætninger!$D$6+BQ71*Forudsætninger!$E$6+BW71*Forudsætninger!$F$6+CC71*Forudsætninger!$G$6+CI71*Forudsætninger!$H$6+CO71*Forudsætninger!$I$6+CU71*Forudsætninger!$J$6+DA71*Forudsætninger!$K$6+DG71*Forudsætninger!$L$6+DM71*Forudsætninger!$M$6)/SUM(Forudsætninger!$B$6:$M$6),"")</f>
        <v/>
      </c>
      <c r="Q71" s="6" t="str">
        <f>IF(K71="OK",(AZ71*Forudsætninger!$B$6+BF71*Forudsætninger!$C$6+BL71*Forudsætninger!$D$6+BR71*Forudsætninger!$E$6+BX71*Forudsætninger!$F$6+CD71*Forudsætninger!$G$6+CJ71*Forudsætninger!$H$6+CP71*Forudsætninger!$I$6+CV71*Forudsætninger!$J$6+DB71*Forudsætninger!$K$6+DH71*Forudsætninger!$L$6+DN71*Forudsætninger!$M$6)/SUM(Forudsætninger!$B$6:$M$6),"")</f>
        <v/>
      </c>
      <c r="R71" s="6" t="str">
        <f>IF(K71="OK",(BA71*Forudsætninger!$B$6+BG71*Forudsætninger!$C$6+BM71*Forudsætninger!$D$6+BS71*Forudsætninger!$E$6+BY71*Forudsætninger!$F$6+CE71*Forudsætninger!$G$6+CK71*Forudsætninger!$H$6+CQ71*Forudsætninger!$I$6+CW71*Forudsætninger!$J$6+DC71*Forudsætninger!$K$6+DI71*Forudsætninger!$L$6+DO71*Forudsætninger!$M$6)/SUM(Forudsætninger!$B$6:$M$6),"")</f>
        <v/>
      </c>
      <c r="S71" s="6" t="str">
        <f>IF(K71="OK",(BB71*Forudsætninger!$B$6+BH71*Forudsætninger!$C$6+BN71*Forudsætninger!$D$6+BT71*Forudsætninger!$E$6+BZ71*Forudsætninger!$F$6+CF71*Forudsætninger!$G$6+CL71*Forudsætninger!$H$6+CR71*Forudsætninger!$I$6+CX71*Forudsætninger!$J$6+DD71*Forudsætninger!$K$6+DJ71*Forudsætninger!$L$6+DP71*Forudsætninger!$M$6)/SUM(Forudsætninger!$B$6:$M$6),"")</f>
        <v/>
      </c>
      <c r="T71" s="6" t="str">
        <f>IF(K71="OK",(BC71*Forudsætninger!$B$6+BI71*Forudsætninger!$C$6+BO71*Forudsætninger!$D$6+BU71*Forudsætninger!$E$6+CA71*Forudsætninger!$F$6+CG71*Forudsætninger!$G$6+CM71*Forudsætninger!$H$6+CS71*Forudsætninger!$I$6+CY71*Forudsætninger!$J$6+DE71*Forudsætninger!$K$6+DK71*Forudsætninger!$L$6+DQ71*Forudsætninger!$M$6)/SUM(Forudsætninger!$B$6:$M$6),"")</f>
        <v/>
      </c>
      <c r="U71" s="6" t="str">
        <f>IF(K71="OK",(BD71*Forudsætninger!$B$6+BJ71*Forudsætninger!$C$6+BP71*Forudsætninger!$D$6+BV71*Forudsætninger!$E$6+CB71*Forudsætninger!$F$6+CH71*Forudsætninger!$G$6+CN71*Forudsætninger!$H$6+CT71*Forudsætninger!$I$6+CZ71*Forudsætninger!$J$6+DF71*Forudsætninger!$K$6+DL71*Forudsætninger!$L$6+DR71*Forudsætninger!$M$6)/SUM(Forudsætninger!$B$6:$M$6),"")</f>
        <v/>
      </c>
      <c r="V71" s="7" t="str">
        <f>IF(AND(L71="OK",K71="OK"),(P71*3+Q71*2+R71-S71-T71*2-U71*3)*J71*SUM(Forudsætninger!$B$6:$M$6),"")</f>
        <v/>
      </c>
      <c r="W71" s="49" t="str">
        <f t="shared" si="5"/>
        <v/>
      </c>
      <c r="X71" s="49" t="str">
        <f t="shared" si="6"/>
        <v/>
      </c>
      <c r="Y71" s="49" t="str">
        <f t="shared" si="7"/>
        <v/>
      </c>
      <c r="Z71" s="49" t="str">
        <f t="shared" si="8"/>
        <v/>
      </c>
      <c r="AA71" s="49" t="str">
        <f t="shared" si="9"/>
        <v/>
      </c>
      <c r="AB71" s="49" t="str">
        <f t="shared" si="10"/>
        <v/>
      </c>
      <c r="AC71" s="49" t="str">
        <f t="shared" si="11"/>
        <v/>
      </c>
      <c r="AD71" s="49" t="str">
        <f t="shared" si="12"/>
        <v/>
      </c>
      <c r="AE71" s="49" t="str">
        <f t="shared" si="13"/>
        <v/>
      </c>
      <c r="AF71" s="49" t="str">
        <f t="shared" si="14"/>
        <v/>
      </c>
      <c r="AG71" s="49" t="str">
        <f t="shared" si="15"/>
        <v/>
      </c>
      <c r="AH71" s="49" t="str">
        <f t="shared" si="16"/>
        <v/>
      </c>
      <c r="AK71" s="18">
        <f t="shared" si="17"/>
        <v>0</v>
      </c>
      <c r="AL71" s="18">
        <f t="shared" si="18"/>
        <v>0</v>
      </c>
      <c r="AM71" s="18" t="str">
        <f>IF($K71="OK",$AK71+$AL71-0.1909*$G71+0.1226*$H71-7.6592*($I71*Forudsætninger!B67)/3600,"")</f>
        <v/>
      </c>
      <c r="AN71" s="18" t="str">
        <f>IF($K71="OK",$AK71+$AL71-0.1909*$G71+0.1226*$H71-7.6592*($I71*Forudsætninger!C67)/3600,"")</f>
        <v/>
      </c>
      <c r="AO71" s="18" t="str">
        <f>IF($K71="OK",$AK71+$AL71-0.1909*$G71+0.1226*$H71-7.6592*($I71*Forudsætninger!D67)/3600,"")</f>
        <v/>
      </c>
      <c r="AP71" s="18" t="str">
        <f>IF($K71="OK",$AK71+$AL71-0.1909*$G71+0.1226*$H71-7.6592*($I71*Forudsætninger!E67)/3600,"")</f>
        <v/>
      </c>
      <c r="AQ71" s="18" t="str">
        <f>IF($K71="OK",$AK71+$AL71-0.1909*$G71+0.1226*$H71-7.6592*($I71*Forudsætninger!F67)/3600,"")</f>
        <v/>
      </c>
      <c r="AR71" s="18" t="str">
        <f>IF($K71="OK",$AK71+$AL71-0.1909*$G71+0.1226*$H71-7.6592*($I71*Forudsætninger!G67)/3600,"")</f>
        <v/>
      </c>
      <c r="AS71" s="18" t="str">
        <f>IF($K71="OK",$AK71+$AL71-0.1909*$G71+0.1226*$H71-7.6592*($I71*Forudsætninger!H67)/3600,"")</f>
        <v/>
      </c>
      <c r="AT71" s="18" t="str">
        <f>IF($K71="OK",$AK71+$AL71-0.1909*$G71+0.1226*$H71-7.6592*($I71*Forudsætninger!I67)/3600,"")</f>
        <v/>
      </c>
      <c r="AU71" s="18" t="str">
        <f>IF($K71="OK",$AK71+$AL71-0.1909*$G71+0.1226*$H71-7.6592*($I71*Forudsætninger!J67)/3600,"")</f>
        <v/>
      </c>
      <c r="AV71" s="18" t="str">
        <f>IF($K71="OK",$AK71+$AL71-0.1909*$G71+0.1226*$H71-7.6592*($I71*Forudsætninger!K67)/3600,"")</f>
        <v/>
      </c>
      <c r="AW71" s="18" t="str">
        <f>IF($K71="OK",$AK71+$AL71-0.1909*$G71+0.1226*$H71-7.6592*($I71*Forudsætninger!L67)/3600,"")</f>
        <v/>
      </c>
      <c r="AX71" s="18" t="str">
        <f>IF($K71="OK",$AK71+$AL71-0.1909*$G71+0.1226*$H71-7.6592*($I71*Forudsætninger!M67)/3600,"")</f>
        <v/>
      </c>
      <c r="AY71" s="6" t="str">
        <f t="shared" si="19"/>
        <v/>
      </c>
      <c r="AZ71" s="6" t="str">
        <f t="shared" si="20"/>
        <v/>
      </c>
      <c r="BA71" s="6" t="str">
        <f t="shared" si="21"/>
        <v/>
      </c>
      <c r="BB71" s="6" t="str">
        <f t="shared" si="22"/>
        <v/>
      </c>
      <c r="BC71" s="6" t="str">
        <f t="shared" si="23"/>
        <v/>
      </c>
      <c r="BD71" s="6" t="str">
        <f t="shared" si="24"/>
        <v/>
      </c>
      <c r="BE71" s="6" t="str">
        <f t="shared" si="25"/>
        <v/>
      </c>
      <c r="BF71" s="6" t="str">
        <f t="shared" si="26"/>
        <v/>
      </c>
      <c r="BG71" s="6" t="str">
        <f t="shared" si="27"/>
        <v/>
      </c>
      <c r="BH71" s="6" t="str">
        <f t="shared" si="28"/>
        <v/>
      </c>
      <c r="BI71" s="6" t="str">
        <f t="shared" si="29"/>
        <v/>
      </c>
      <c r="BJ71" s="6" t="str">
        <f t="shared" si="30"/>
        <v/>
      </c>
      <c r="BK71" s="6" t="str">
        <f t="shared" si="31"/>
        <v/>
      </c>
      <c r="BL71" s="6" t="str">
        <f t="shared" si="32"/>
        <v/>
      </c>
      <c r="BM71" s="6" t="str">
        <f t="shared" si="33"/>
        <v/>
      </c>
      <c r="BN71" s="6" t="str">
        <f t="shared" si="34"/>
        <v/>
      </c>
      <c r="BO71" s="6" t="str">
        <f t="shared" si="35"/>
        <v/>
      </c>
      <c r="BP71" s="6" t="str">
        <f t="shared" si="36"/>
        <v/>
      </c>
      <c r="BQ71" s="6" t="str">
        <f t="shared" si="37"/>
        <v/>
      </c>
      <c r="BR71" s="6" t="str">
        <f t="shared" si="38"/>
        <v/>
      </c>
      <c r="BS71" s="6" t="str">
        <f t="shared" si="39"/>
        <v/>
      </c>
      <c r="BT71" s="6" t="str">
        <f t="shared" si="40"/>
        <v/>
      </c>
      <c r="BU71" s="6" t="str">
        <f t="shared" si="41"/>
        <v/>
      </c>
      <c r="BV71" s="6" t="str">
        <f t="shared" si="42"/>
        <v/>
      </c>
      <c r="BW71" s="6" t="str">
        <f t="shared" si="43"/>
        <v/>
      </c>
      <c r="BX71" s="6" t="str">
        <f t="shared" si="44"/>
        <v/>
      </c>
      <c r="BY71" s="6" t="str">
        <f t="shared" si="45"/>
        <v/>
      </c>
      <c r="BZ71" s="6" t="str">
        <f t="shared" si="46"/>
        <v/>
      </c>
      <c r="CA71" s="6" t="str">
        <f t="shared" si="47"/>
        <v/>
      </c>
      <c r="CB71" s="6" t="str">
        <f t="shared" si="48"/>
        <v/>
      </c>
      <c r="CC71" s="6" t="str">
        <f t="shared" si="49"/>
        <v/>
      </c>
      <c r="CD71" s="6" t="str">
        <f t="shared" si="50"/>
        <v/>
      </c>
      <c r="CE71" s="6" t="str">
        <f t="shared" si="51"/>
        <v/>
      </c>
      <c r="CF71" s="6" t="str">
        <f t="shared" si="52"/>
        <v/>
      </c>
      <c r="CG71" s="6" t="str">
        <f t="shared" si="53"/>
        <v/>
      </c>
      <c r="CH71" s="6" t="str">
        <f t="shared" si="54"/>
        <v/>
      </c>
      <c r="CI71" s="6" t="str">
        <f t="shared" si="55"/>
        <v/>
      </c>
      <c r="CJ71" s="6" t="str">
        <f t="shared" si="56"/>
        <v/>
      </c>
      <c r="CK71" s="6" t="str">
        <f t="shared" si="57"/>
        <v/>
      </c>
      <c r="CL71" s="6" t="str">
        <f t="shared" si="58"/>
        <v/>
      </c>
      <c r="CM71" s="6" t="str">
        <f t="shared" si="59"/>
        <v/>
      </c>
      <c r="CN71" s="6" t="str">
        <f t="shared" si="60"/>
        <v/>
      </c>
      <c r="CO71" s="6" t="str">
        <f t="shared" si="61"/>
        <v/>
      </c>
      <c r="CP71" s="6" t="str">
        <f t="shared" si="62"/>
        <v/>
      </c>
      <c r="CQ71" s="6" t="str">
        <f t="shared" si="63"/>
        <v/>
      </c>
      <c r="CR71" s="6" t="str">
        <f t="shared" si="64"/>
        <v/>
      </c>
      <c r="CS71" s="6" t="str">
        <f t="shared" si="65"/>
        <v/>
      </c>
      <c r="CT71" s="6" t="str">
        <f t="shared" si="66"/>
        <v/>
      </c>
      <c r="CU71" s="6" t="str">
        <f t="shared" si="67"/>
        <v/>
      </c>
      <c r="CV71" s="6" t="str">
        <f t="shared" si="68"/>
        <v/>
      </c>
      <c r="CW71" s="6" t="str">
        <f t="shared" si="69"/>
        <v/>
      </c>
      <c r="CX71" s="6" t="str">
        <f t="shared" si="70"/>
        <v/>
      </c>
      <c r="CY71" s="6" t="str">
        <f t="shared" si="71"/>
        <v/>
      </c>
      <c r="CZ71" s="6" t="str">
        <f t="shared" si="72"/>
        <v/>
      </c>
      <c r="DA71" s="6" t="str">
        <f t="shared" si="73"/>
        <v/>
      </c>
      <c r="DB71" s="6" t="str">
        <f t="shared" si="74"/>
        <v/>
      </c>
      <c r="DC71" s="6" t="str">
        <f t="shared" si="75"/>
        <v/>
      </c>
      <c r="DD71" s="6" t="str">
        <f t="shared" si="76"/>
        <v/>
      </c>
      <c r="DE71" s="6" t="str">
        <f t="shared" si="77"/>
        <v/>
      </c>
      <c r="DF71" s="6" t="str">
        <f t="shared" si="78"/>
        <v/>
      </c>
      <c r="DG71" s="6" t="str">
        <f t="shared" si="79"/>
        <v/>
      </c>
      <c r="DH71" s="6" t="str">
        <f t="shared" si="80"/>
        <v/>
      </c>
      <c r="DI71" s="6" t="str">
        <f t="shared" si="81"/>
        <v/>
      </c>
      <c r="DJ71" s="6" t="str">
        <f t="shared" si="82"/>
        <v/>
      </c>
      <c r="DK71" s="6" t="str">
        <f t="shared" si="83"/>
        <v/>
      </c>
      <c r="DL71" s="6" t="str">
        <f t="shared" si="84"/>
        <v/>
      </c>
      <c r="DM71" s="6" t="str">
        <f t="shared" si="85"/>
        <v/>
      </c>
      <c r="DN71" s="6" t="str">
        <f t="shared" si="86"/>
        <v/>
      </c>
      <c r="DO71" s="6" t="str">
        <f t="shared" si="87"/>
        <v/>
      </c>
      <c r="DP71" s="6" t="str">
        <f t="shared" si="88"/>
        <v/>
      </c>
      <c r="DQ71" s="6" t="str">
        <f t="shared" si="89"/>
        <v/>
      </c>
      <c r="DR71" s="6" t="str">
        <f t="shared" si="90"/>
        <v/>
      </c>
    </row>
    <row r="72" spans="1:122" x14ac:dyDescent="0.25">
      <c r="A72" s="9">
        <v>64</v>
      </c>
      <c r="B72" s="1"/>
      <c r="C72" s="1"/>
      <c r="D72" s="1"/>
      <c r="E72" s="1"/>
      <c r="F72" s="1"/>
      <c r="G72" s="1"/>
      <c r="H72" s="1"/>
      <c r="I72" s="1"/>
      <c r="J72" s="1"/>
      <c r="K72" s="2" t="str">
        <f t="shared" si="0"/>
        <v/>
      </c>
      <c r="L72" s="3" t="str">
        <f t="shared" si="1"/>
        <v/>
      </c>
      <c r="M72" s="4" t="str">
        <f t="shared" si="2"/>
        <v/>
      </c>
      <c r="N72" s="4" t="str">
        <f t="shared" si="3"/>
        <v/>
      </c>
      <c r="O72" s="5" t="str">
        <f t="shared" si="4"/>
        <v/>
      </c>
      <c r="P72" s="6" t="str">
        <f>IF(K72="OK",(AY72*Forudsætninger!$B$6+BE72*Forudsætninger!$C$6+BK72*Forudsætninger!$D$6+BQ72*Forudsætninger!$E$6+BW72*Forudsætninger!$F$6+CC72*Forudsætninger!$G$6+CI72*Forudsætninger!$H$6+CO72*Forudsætninger!$I$6+CU72*Forudsætninger!$J$6+DA72*Forudsætninger!$K$6+DG72*Forudsætninger!$L$6+DM72*Forudsætninger!$M$6)/SUM(Forudsætninger!$B$6:$M$6),"")</f>
        <v/>
      </c>
      <c r="Q72" s="6" t="str">
        <f>IF(K72="OK",(AZ72*Forudsætninger!$B$6+BF72*Forudsætninger!$C$6+BL72*Forudsætninger!$D$6+BR72*Forudsætninger!$E$6+BX72*Forudsætninger!$F$6+CD72*Forudsætninger!$G$6+CJ72*Forudsætninger!$H$6+CP72*Forudsætninger!$I$6+CV72*Forudsætninger!$J$6+DB72*Forudsætninger!$K$6+DH72*Forudsætninger!$L$6+DN72*Forudsætninger!$M$6)/SUM(Forudsætninger!$B$6:$M$6),"")</f>
        <v/>
      </c>
      <c r="R72" s="6" t="str">
        <f>IF(K72="OK",(BA72*Forudsætninger!$B$6+BG72*Forudsætninger!$C$6+BM72*Forudsætninger!$D$6+BS72*Forudsætninger!$E$6+BY72*Forudsætninger!$F$6+CE72*Forudsætninger!$G$6+CK72*Forudsætninger!$H$6+CQ72*Forudsætninger!$I$6+CW72*Forudsætninger!$J$6+DC72*Forudsætninger!$K$6+DI72*Forudsætninger!$L$6+DO72*Forudsætninger!$M$6)/SUM(Forudsætninger!$B$6:$M$6),"")</f>
        <v/>
      </c>
      <c r="S72" s="6" t="str">
        <f>IF(K72="OK",(BB72*Forudsætninger!$B$6+BH72*Forudsætninger!$C$6+BN72*Forudsætninger!$D$6+BT72*Forudsætninger!$E$6+BZ72*Forudsætninger!$F$6+CF72*Forudsætninger!$G$6+CL72*Forudsætninger!$H$6+CR72*Forudsætninger!$I$6+CX72*Forudsætninger!$J$6+DD72*Forudsætninger!$K$6+DJ72*Forudsætninger!$L$6+DP72*Forudsætninger!$M$6)/SUM(Forudsætninger!$B$6:$M$6),"")</f>
        <v/>
      </c>
      <c r="T72" s="6" t="str">
        <f>IF(K72="OK",(BC72*Forudsætninger!$B$6+BI72*Forudsætninger!$C$6+BO72*Forudsætninger!$D$6+BU72*Forudsætninger!$E$6+CA72*Forudsætninger!$F$6+CG72*Forudsætninger!$G$6+CM72*Forudsætninger!$H$6+CS72*Forudsætninger!$I$6+CY72*Forudsætninger!$J$6+DE72*Forudsætninger!$K$6+DK72*Forudsætninger!$L$6+DQ72*Forudsætninger!$M$6)/SUM(Forudsætninger!$B$6:$M$6),"")</f>
        <v/>
      </c>
      <c r="U72" s="6" t="str">
        <f>IF(K72="OK",(BD72*Forudsætninger!$B$6+BJ72*Forudsætninger!$C$6+BP72*Forudsætninger!$D$6+BV72*Forudsætninger!$E$6+CB72*Forudsætninger!$F$6+CH72*Forudsætninger!$G$6+CN72*Forudsætninger!$H$6+CT72*Forudsætninger!$I$6+CZ72*Forudsætninger!$J$6+DF72*Forudsætninger!$K$6+DL72*Forudsætninger!$L$6+DR72*Forudsætninger!$M$6)/SUM(Forudsætninger!$B$6:$M$6),"")</f>
        <v/>
      </c>
      <c r="V72" s="7" t="str">
        <f>IF(AND(L72="OK",K72="OK"),(P72*3+Q72*2+R72-S72-T72*2-U72*3)*J72*SUM(Forudsætninger!$B$6:$M$6),"")</f>
        <v/>
      </c>
      <c r="W72" s="49" t="str">
        <f t="shared" si="5"/>
        <v/>
      </c>
      <c r="X72" s="49" t="str">
        <f t="shared" si="6"/>
        <v/>
      </c>
      <c r="Y72" s="49" t="str">
        <f t="shared" si="7"/>
        <v/>
      </c>
      <c r="Z72" s="49" t="str">
        <f t="shared" si="8"/>
        <v/>
      </c>
      <c r="AA72" s="49" t="str">
        <f t="shared" si="9"/>
        <v/>
      </c>
      <c r="AB72" s="49" t="str">
        <f t="shared" si="10"/>
        <v/>
      </c>
      <c r="AC72" s="49" t="str">
        <f t="shared" si="11"/>
        <v/>
      </c>
      <c r="AD72" s="49" t="str">
        <f t="shared" si="12"/>
        <v/>
      </c>
      <c r="AE72" s="49" t="str">
        <f t="shared" si="13"/>
        <v/>
      </c>
      <c r="AF72" s="49" t="str">
        <f t="shared" si="14"/>
        <v/>
      </c>
      <c r="AG72" s="49" t="str">
        <f t="shared" si="15"/>
        <v/>
      </c>
      <c r="AH72" s="49" t="str">
        <f t="shared" si="16"/>
        <v/>
      </c>
      <c r="AK72" s="18">
        <f t="shared" si="17"/>
        <v>0</v>
      </c>
      <c r="AL72" s="18">
        <f t="shared" si="18"/>
        <v>0</v>
      </c>
      <c r="AM72" s="18" t="str">
        <f>IF($K72="OK",$AK72+$AL72-0.1909*$G72+0.1226*$H72-7.6592*($I72*Forudsætninger!B68)/3600,"")</f>
        <v/>
      </c>
      <c r="AN72" s="18" t="str">
        <f>IF($K72="OK",$AK72+$AL72-0.1909*$G72+0.1226*$H72-7.6592*($I72*Forudsætninger!C68)/3600,"")</f>
        <v/>
      </c>
      <c r="AO72" s="18" t="str">
        <f>IF($K72="OK",$AK72+$AL72-0.1909*$G72+0.1226*$H72-7.6592*($I72*Forudsætninger!D68)/3600,"")</f>
        <v/>
      </c>
      <c r="AP72" s="18" t="str">
        <f>IF($K72="OK",$AK72+$AL72-0.1909*$G72+0.1226*$H72-7.6592*($I72*Forudsætninger!E68)/3600,"")</f>
        <v/>
      </c>
      <c r="AQ72" s="18" t="str">
        <f>IF($K72="OK",$AK72+$AL72-0.1909*$G72+0.1226*$H72-7.6592*($I72*Forudsætninger!F68)/3600,"")</f>
        <v/>
      </c>
      <c r="AR72" s="18" t="str">
        <f>IF($K72="OK",$AK72+$AL72-0.1909*$G72+0.1226*$H72-7.6592*($I72*Forudsætninger!G68)/3600,"")</f>
        <v/>
      </c>
      <c r="AS72" s="18" t="str">
        <f>IF($K72="OK",$AK72+$AL72-0.1909*$G72+0.1226*$H72-7.6592*($I72*Forudsætninger!H68)/3600,"")</f>
        <v/>
      </c>
      <c r="AT72" s="18" t="str">
        <f>IF($K72="OK",$AK72+$AL72-0.1909*$G72+0.1226*$H72-7.6592*($I72*Forudsætninger!I68)/3600,"")</f>
        <v/>
      </c>
      <c r="AU72" s="18" t="str">
        <f>IF($K72="OK",$AK72+$AL72-0.1909*$G72+0.1226*$H72-7.6592*($I72*Forudsætninger!J68)/3600,"")</f>
        <v/>
      </c>
      <c r="AV72" s="18" t="str">
        <f>IF($K72="OK",$AK72+$AL72-0.1909*$G72+0.1226*$H72-7.6592*($I72*Forudsætninger!K68)/3600,"")</f>
        <v/>
      </c>
      <c r="AW72" s="18" t="str">
        <f>IF($K72="OK",$AK72+$AL72-0.1909*$G72+0.1226*$H72-7.6592*($I72*Forudsætninger!L68)/3600,"")</f>
        <v/>
      </c>
      <c r="AX72" s="18" t="str">
        <f>IF($K72="OK",$AK72+$AL72-0.1909*$G72+0.1226*$H72-7.6592*($I72*Forudsætninger!M68)/3600,"")</f>
        <v/>
      </c>
      <c r="AY72" s="6" t="str">
        <f t="shared" si="19"/>
        <v/>
      </c>
      <c r="AZ72" s="6" t="str">
        <f t="shared" si="20"/>
        <v/>
      </c>
      <c r="BA72" s="6" t="str">
        <f t="shared" si="21"/>
        <v/>
      </c>
      <c r="BB72" s="6" t="str">
        <f t="shared" si="22"/>
        <v/>
      </c>
      <c r="BC72" s="6" t="str">
        <f t="shared" si="23"/>
        <v/>
      </c>
      <c r="BD72" s="6" t="str">
        <f t="shared" si="24"/>
        <v/>
      </c>
      <c r="BE72" s="6" t="str">
        <f t="shared" si="25"/>
        <v/>
      </c>
      <c r="BF72" s="6" t="str">
        <f t="shared" si="26"/>
        <v/>
      </c>
      <c r="BG72" s="6" t="str">
        <f t="shared" si="27"/>
        <v/>
      </c>
      <c r="BH72" s="6" t="str">
        <f t="shared" si="28"/>
        <v/>
      </c>
      <c r="BI72" s="6" t="str">
        <f t="shared" si="29"/>
        <v/>
      </c>
      <c r="BJ72" s="6" t="str">
        <f t="shared" si="30"/>
        <v/>
      </c>
      <c r="BK72" s="6" t="str">
        <f t="shared" si="31"/>
        <v/>
      </c>
      <c r="BL72" s="6" t="str">
        <f t="shared" si="32"/>
        <v/>
      </c>
      <c r="BM72" s="6" t="str">
        <f t="shared" si="33"/>
        <v/>
      </c>
      <c r="BN72" s="6" t="str">
        <f t="shared" si="34"/>
        <v/>
      </c>
      <c r="BO72" s="6" t="str">
        <f t="shared" si="35"/>
        <v/>
      </c>
      <c r="BP72" s="6" t="str">
        <f t="shared" si="36"/>
        <v/>
      </c>
      <c r="BQ72" s="6" t="str">
        <f t="shared" si="37"/>
        <v/>
      </c>
      <c r="BR72" s="6" t="str">
        <f t="shared" si="38"/>
        <v/>
      </c>
      <c r="BS72" s="6" t="str">
        <f t="shared" si="39"/>
        <v/>
      </c>
      <c r="BT72" s="6" t="str">
        <f t="shared" si="40"/>
        <v/>
      </c>
      <c r="BU72" s="6" t="str">
        <f t="shared" si="41"/>
        <v/>
      </c>
      <c r="BV72" s="6" t="str">
        <f t="shared" si="42"/>
        <v/>
      </c>
      <c r="BW72" s="6" t="str">
        <f t="shared" si="43"/>
        <v/>
      </c>
      <c r="BX72" s="6" t="str">
        <f t="shared" si="44"/>
        <v/>
      </c>
      <c r="BY72" s="6" t="str">
        <f t="shared" si="45"/>
        <v/>
      </c>
      <c r="BZ72" s="6" t="str">
        <f t="shared" si="46"/>
        <v/>
      </c>
      <c r="CA72" s="6" t="str">
        <f t="shared" si="47"/>
        <v/>
      </c>
      <c r="CB72" s="6" t="str">
        <f t="shared" si="48"/>
        <v/>
      </c>
      <c r="CC72" s="6" t="str">
        <f t="shared" si="49"/>
        <v/>
      </c>
      <c r="CD72" s="6" t="str">
        <f t="shared" si="50"/>
        <v/>
      </c>
      <c r="CE72" s="6" t="str">
        <f t="shared" si="51"/>
        <v/>
      </c>
      <c r="CF72" s="6" t="str">
        <f t="shared" si="52"/>
        <v/>
      </c>
      <c r="CG72" s="6" t="str">
        <f t="shared" si="53"/>
        <v/>
      </c>
      <c r="CH72" s="6" t="str">
        <f t="shared" si="54"/>
        <v/>
      </c>
      <c r="CI72" s="6" t="str">
        <f t="shared" si="55"/>
        <v/>
      </c>
      <c r="CJ72" s="6" t="str">
        <f t="shared" si="56"/>
        <v/>
      </c>
      <c r="CK72" s="6" t="str">
        <f t="shared" si="57"/>
        <v/>
      </c>
      <c r="CL72" s="6" t="str">
        <f t="shared" si="58"/>
        <v/>
      </c>
      <c r="CM72" s="6" t="str">
        <f t="shared" si="59"/>
        <v/>
      </c>
      <c r="CN72" s="6" t="str">
        <f t="shared" si="60"/>
        <v/>
      </c>
      <c r="CO72" s="6" t="str">
        <f t="shared" si="61"/>
        <v/>
      </c>
      <c r="CP72" s="6" t="str">
        <f t="shared" si="62"/>
        <v/>
      </c>
      <c r="CQ72" s="6" t="str">
        <f t="shared" si="63"/>
        <v/>
      </c>
      <c r="CR72" s="6" t="str">
        <f t="shared" si="64"/>
        <v/>
      </c>
      <c r="CS72" s="6" t="str">
        <f t="shared" si="65"/>
        <v/>
      </c>
      <c r="CT72" s="6" t="str">
        <f t="shared" si="66"/>
        <v/>
      </c>
      <c r="CU72" s="6" t="str">
        <f t="shared" si="67"/>
        <v/>
      </c>
      <c r="CV72" s="6" t="str">
        <f t="shared" si="68"/>
        <v/>
      </c>
      <c r="CW72" s="6" t="str">
        <f t="shared" si="69"/>
        <v/>
      </c>
      <c r="CX72" s="6" t="str">
        <f t="shared" si="70"/>
        <v/>
      </c>
      <c r="CY72" s="6" t="str">
        <f t="shared" si="71"/>
        <v/>
      </c>
      <c r="CZ72" s="6" t="str">
        <f t="shared" si="72"/>
        <v/>
      </c>
      <c r="DA72" s="6" t="str">
        <f t="shared" si="73"/>
        <v/>
      </c>
      <c r="DB72" s="6" t="str">
        <f t="shared" si="74"/>
        <v/>
      </c>
      <c r="DC72" s="6" t="str">
        <f t="shared" si="75"/>
        <v/>
      </c>
      <c r="DD72" s="6" t="str">
        <f t="shared" si="76"/>
        <v/>
      </c>
      <c r="DE72" s="6" t="str">
        <f t="shared" si="77"/>
        <v/>
      </c>
      <c r="DF72" s="6" t="str">
        <f t="shared" si="78"/>
        <v/>
      </c>
      <c r="DG72" s="6" t="str">
        <f t="shared" si="79"/>
        <v/>
      </c>
      <c r="DH72" s="6" t="str">
        <f t="shared" si="80"/>
        <v/>
      </c>
      <c r="DI72" s="6" t="str">
        <f t="shared" si="81"/>
        <v/>
      </c>
      <c r="DJ72" s="6" t="str">
        <f t="shared" si="82"/>
        <v/>
      </c>
      <c r="DK72" s="6" t="str">
        <f t="shared" si="83"/>
        <v/>
      </c>
      <c r="DL72" s="6" t="str">
        <f t="shared" si="84"/>
        <v/>
      </c>
      <c r="DM72" s="6" t="str">
        <f t="shared" si="85"/>
        <v/>
      </c>
      <c r="DN72" s="6" t="str">
        <f t="shared" si="86"/>
        <v/>
      </c>
      <c r="DO72" s="6" t="str">
        <f t="shared" si="87"/>
        <v/>
      </c>
      <c r="DP72" s="6" t="str">
        <f t="shared" si="88"/>
        <v/>
      </c>
      <c r="DQ72" s="6" t="str">
        <f t="shared" si="89"/>
        <v/>
      </c>
      <c r="DR72" s="6" t="str">
        <f t="shared" si="90"/>
        <v/>
      </c>
    </row>
    <row r="73" spans="1:122" x14ac:dyDescent="0.25">
      <c r="A73" s="9">
        <v>65</v>
      </c>
      <c r="B73" s="1"/>
      <c r="C73" s="1"/>
      <c r="D73" s="1"/>
      <c r="E73" s="1"/>
      <c r="F73" s="1"/>
      <c r="G73" s="1"/>
      <c r="H73" s="1"/>
      <c r="I73" s="1"/>
      <c r="J73" s="1"/>
      <c r="K73" s="2" t="str">
        <f t="shared" si="0"/>
        <v/>
      </c>
      <c r="L73" s="3" t="str">
        <f t="shared" si="1"/>
        <v/>
      </c>
      <c r="M73" s="4" t="str">
        <f t="shared" si="2"/>
        <v/>
      </c>
      <c r="N73" s="4" t="str">
        <f t="shared" si="3"/>
        <v/>
      </c>
      <c r="O73" s="5" t="str">
        <f t="shared" si="4"/>
        <v/>
      </c>
      <c r="P73" s="6" t="str">
        <f>IF(K73="OK",(AY73*Forudsætninger!$B$6+BE73*Forudsætninger!$C$6+BK73*Forudsætninger!$D$6+BQ73*Forudsætninger!$E$6+BW73*Forudsætninger!$F$6+CC73*Forudsætninger!$G$6+CI73*Forudsætninger!$H$6+CO73*Forudsætninger!$I$6+CU73*Forudsætninger!$J$6+DA73*Forudsætninger!$K$6+DG73*Forudsætninger!$L$6+DM73*Forudsætninger!$M$6)/SUM(Forudsætninger!$B$6:$M$6),"")</f>
        <v/>
      </c>
      <c r="Q73" s="6" t="str">
        <f>IF(K73="OK",(AZ73*Forudsætninger!$B$6+BF73*Forudsætninger!$C$6+BL73*Forudsætninger!$D$6+BR73*Forudsætninger!$E$6+BX73*Forudsætninger!$F$6+CD73*Forudsætninger!$G$6+CJ73*Forudsætninger!$H$6+CP73*Forudsætninger!$I$6+CV73*Forudsætninger!$J$6+DB73*Forudsætninger!$K$6+DH73*Forudsætninger!$L$6+DN73*Forudsætninger!$M$6)/SUM(Forudsætninger!$B$6:$M$6),"")</f>
        <v/>
      </c>
      <c r="R73" s="6" t="str">
        <f>IF(K73="OK",(BA73*Forudsætninger!$B$6+BG73*Forudsætninger!$C$6+BM73*Forudsætninger!$D$6+BS73*Forudsætninger!$E$6+BY73*Forudsætninger!$F$6+CE73*Forudsætninger!$G$6+CK73*Forudsætninger!$H$6+CQ73*Forudsætninger!$I$6+CW73*Forudsætninger!$J$6+DC73*Forudsætninger!$K$6+DI73*Forudsætninger!$L$6+DO73*Forudsætninger!$M$6)/SUM(Forudsætninger!$B$6:$M$6),"")</f>
        <v/>
      </c>
      <c r="S73" s="6" t="str">
        <f>IF(K73="OK",(BB73*Forudsætninger!$B$6+BH73*Forudsætninger!$C$6+BN73*Forudsætninger!$D$6+BT73*Forudsætninger!$E$6+BZ73*Forudsætninger!$F$6+CF73*Forudsætninger!$G$6+CL73*Forudsætninger!$H$6+CR73*Forudsætninger!$I$6+CX73*Forudsætninger!$J$6+DD73*Forudsætninger!$K$6+DJ73*Forudsætninger!$L$6+DP73*Forudsætninger!$M$6)/SUM(Forudsætninger!$B$6:$M$6),"")</f>
        <v/>
      </c>
      <c r="T73" s="6" t="str">
        <f>IF(K73="OK",(BC73*Forudsætninger!$B$6+BI73*Forudsætninger!$C$6+BO73*Forudsætninger!$D$6+BU73*Forudsætninger!$E$6+CA73*Forudsætninger!$F$6+CG73*Forudsætninger!$G$6+CM73*Forudsætninger!$H$6+CS73*Forudsætninger!$I$6+CY73*Forudsætninger!$J$6+DE73*Forudsætninger!$K$6+DK73*Forudsætninger!$L$6+DQ73*Forudsætninger!$M$6)/SUM(Forudsætninger!$B$6:$M$6),"")</f>
        <v/>
      </c>
      <c r="U73" s="6" t="str">
        <f>IF(K73="OK",(BD73*Forudsætninger!$B$6+BJ73*Forudsætninger!$C$6+BP73*Forudsætninger!$D$6+BV73*Forudsætninger!$E$6+CB73*Forudsætninger!$F$6+CH73*Forudsætninger!$G$6+CN73*Forudsætninger!$H$6+CT73*Forudsætninger!$I$6+CZ73*Forudsætninger!$J$6+DF73*Forudsætninger!$K$6+DL73*Forudsætninger!$L$6+DR73*Forudsætninger!$M$6)/SUM(Forudsætninger!$B$6:$M$6),"")</f>
        <v/>
      </c>
      <c r="V73" s="7" t="str">
        <f>IF(AND(L73="OK",K73="OK"),(P73*3+Q73*2+R73-S73-T73*2-U73*3)*J73*SUM(Forudsætninger!$B$6:$M$6),"")</f>
        <v/>
      </c>
      <c r="W73" s="49" t="str">
        <f t="shared" si="5"/>
        <v/>
      </c>
      <c r="X73" s="49" t="str">
        <f t="shared" si="6"/>
        <v/>
      </c>
      <c r="Y73" s="49" t="str">
        <f t="shared" si="7"/>
        <v/>
      </c>
      <c r="Z73" s="49" t="str">
        <f t="shared" si="8"/>
        <v/>
      </c>
      <c r="AA73" s="49" t="str">
        <f t="shared" si="9"/>
        <v/>
      </c>
      <c r="AB73" s="49" t="str">
        <f t="shared" si="10"/>
        <v/>
      </c>
      <c r="AC73" s="49" t="str">
        <f t="shared" si="11"/>
        <v/>
      </c>
      <c r="AD73" s="49" t="str">
        <f t="shared" si="12"/>
        <v/>
      </c>
      <c r="AE73" s="49" t="str">
        <f t="shared" si="13"/>
        <v/>
      </c>
      <c r="AF73" s="49" t="str">
        <f t="shared" si="14"/>
        <v/>
      </c>
      <c r="AG73" s="49" t="str">
        <f t="shared" si="15"/>
        <v/>
      </c>
      <c r="AH73" s="49" t="str">
        <f t="shared" si="16"/>
        <v/>
      </c>
      <c r="AK73" s="18">
        <f t="shared" si="17"/>
        <v>0</v>
      </c>
      <c r="AL73" s="18">
        <f t="shared" si="18"/>
        <v>0</v>
      </c>
      <c r="AM73" s="18" t="str">
        <f>IF($K73="OK",$AK73+$AL73-0.1909*$G73+0.1226*$H73-7.6592*($I73*Forudsætninger!B69)/3600,"")</f>
        <v/>
      </c>
      <c r="AN73" s="18" t="str">
        <f>IF($K73="OK",$AK73+$AL73-0.1909*$G73+0.1226*$H73-7.6592*($I73*Forudsætninger!C69)/3600,"")</f>
        <v/>
      </c>
      <c r="AO73" s="18" t="str">
        <f>IF($K73="OK",$AK73+$AL73-0.1909*$G73+0.1226*$H73-7.6592*($I73*Forudsætninger!D69)/3600,"")</f>
        <v/>
      </c>
      <c r="AP73" s="18" t="str">
        <f>IF($K73="OK",$AK73+$AL73-0.1909*$G73+0.1226*$H73-7.6592*($I73*Forudsætninger!E69)/3600,"")</f>
        <v/>
      </c>
      <c r="AQ73" s="18" t="str">
        <f>IF($K73="OK",$AK73+$AL73-0.1909*$G73+0.1226*$H73-7.6592*($I73*Forudsætninger!F69)/3600,"")</f>
        <v/>
      </c>
      <c r="AR73" s="18" t="str">
        <f>IF($K73="OK",$AK73+$AL73-0.1909*$G73+0.1226*$H73-7.6592*($I73*Forudsætninger!G69)/3600,"")</f>
        <v/>
      </c>
      <c r="AS73" s="18" t="str">
        <f>IF($K73="OK",$AK73+$AL73-0.1909*$G73+0.1226*$H73-7.6592*($I73*Forudsætninger!H69)/3600,"")</f>
        <v/>
      </c>
      <c r="AT73" s="18" t="str">
        <f>IF($K73="OK",$AK73+$AL73-0.1909*$G73+0.1226*$H73-7.6592*($I73*Forudsætninger!I69)/3600,"")</f>
        <v/>
      </c>
      <c r="AU73" s="18" t="str">
        <f>IF($K73="OK",$AK73+$AL73-0.1909*$G73+0.1226*$H73-7.6592*($I73*Forudsætninger!J69)/3600,"")</f>
        <v/>
      </c>
      <c r="AV73" s="18" t="str">
        <f>IF($K73="OK",$AK73+$AL73-0.1909*$G73+0.1226*$H73-7.6592*($I73*Forudsætninger!K69)/3600,"")</f>
        <v/>
      </c>
      <c r="AW73" s="18" t="str">
        <f>IF($K73="OK",$AK73+$AL73-0.1909*$G73+0.1226*$H73-7.6592*($I73*Forudsætninger!L69)/3600,"")</f>
        <v/>
      </c>
      <c r="AX73" s="18" t="str">
        <f>IF($K73="OK",$AK73+$AL73-0.1909*$G73+0.1226*$H73-7.6592*($I73*Forudsætninger!M69)/3600,"")</f>
        <v/>
      </c>
      <c r="AY73" s="6" t="str">
        <f t="shared" si="19"/>
        <v/>
      </c>
      <c r="AZ73" s="6" t="str">
        <f t="shared" si="20"/>
        <v/>
      </c>
      <c r="BA73" s="6" t="str">
        <f t="shared" si="21"/>
        <v/>
      </c>
      <c r="BB73" s="6" t="str">
        <f t="shared" si="22"/>
        <v/>
      </c>
      <c r="BC73" s="6" t="str">
        <f t="shared" si="23"/>
        <v/>
      </c>
      <c r="BD73" s="6" t="str">
        <f t="shared" si="24"/>
        <v/>
      </c>
      <c r="BE73" s="6" t="str">
        <f t="shared" si="25"/>
        <v/>
      </c>
      <c r="BF73" s="6" t="str">
        <f t="shared" si="26"/>
        <v/>
      </c>
      <c r="BG73" s="6" t="str">
        <f t="shared" si="27"/>
        <v/>
      </c>
      <c r="BH73" s="6" t="str">
        <f t="shared" si="28"/>
        <v/>
      </c>
      <c r="BI73" s="6" t="str">
        <f t="shared" si="29"/>
        <v/>
      </c>
      <c r="BJ73" s="6" t="str">
        <f t="shared" si="30"/>
        <v/>
      </c>
      <c r="BK73" s="6" t="str">
        <f t="shared" si="31"/>
        <v/>
      </c>
      <c r="BL73" s="6" t="str">
        <f t="shared" si="32"/>
        <v/>
      </c>
      <c r="BM73" s="6" t="str">
        <f t="shared" si="33"/>
        <v/>
      </c>
      <c r="BN73" s="6" t="str">
        <f t="shared" si="34"/>
        <v/>
      </c>
      <c r="BO73" s="6" t="str">
        <f t="shared" si="35"/>
        <v/>
      </c>
      <c r="BP73" s="6" t="str">
        <f t="shared" si="36"/>
        <v/>
      </c>
      <c r="BQ73" s="6" t="str">
        <f t="shared" si="37"/>
        <v/>
      </c>
      <c r="BR73" s="6" t="str">
        <f t="shared" si="38"/>
        <v/>
      </c>
      <c r="BS73" s="6" t="str">
        <f t="shared" si="39"/>
        <v/>
      </c>
      <c r="BT73" s="6" t="str">
        <f t="shared" si="40"/>
        <v/>
      </c>
      <c r="BU73" s="6" t="str">
        <f t="shared" si="41"/>
        <v/>
      </c>
      <c r="BV73" s="6" t="str">
        <f t="shared" si="42"/>
        <v/>
      </c>
      <c r="BW73" s="6" t="str">
        <f t="shared" si="43"/>
        <v/>
      </c>
      <c r="BX73" s="6" t="str">
        <f t="shared" si="44"/>
        <v/>
      </c>
      <c r="BY73" s="6" t="str">
        <f t="shared" si="45"/>
        <v/>
      </c>
      <c r="BZ73" s="6" t="str">
        <f t="shared" si="46"/>
        <v/>
      </c>
      <c r="CA73" s="6" t="str">
        <f t="shared" si="47"/>
        <v/>
      </c>
      <c r="CB73" s="6" t="str">
        <f t="shared" si="48"/>
        <v/>
      </c>
      <c r="CC73" s="6" t="str">
        <f t="shared" si="49"/>
        <v/>
      </c>
      <c r="CD73" s="6" t="str">
        <f t="shared" si="50"/>
        <v/>
      </c>
      <c r="CE73" s="6" t="str">
        <f t="shared" si="51"/>
        <v/>
      </c>
      <c r="CF73" s="6" t="str">
        <f t="shared" si="52"/>
        <v/>
      </c>
      <c r="CG73" s="6" t="str">
        <f t="shared" si="53"/>
        <v/>
      </c>
      <c r="CH73" s="6" t="str">
        <f t="shared" si="54"/>
        <v/>
      </c>
      <c r="CI73" s="6" t="str">
        <f t="shared" si="55"/>
        <v/>
      </c>
      <c r="CJ73" s="6" t="str">
        <f t="shared" si="56"/>
        <v/>
      </c>
      <c r="CK73" s="6" t="str">
        <f t="shared" si="57"/>
        <v/>
      </c>
      <c r="CL73" s="6" t="str">
        <f t="shared" si="58"/>
        <v/>
      </c>
      <c r="CM73" s="6" t="str">
        <f t="shared" si="59"/>
        <v/>
      </c>
      <c r="CN73" s="6" t="str">
        <f t="shared" si="60"/>
        <v/>
      </c>
      <c r="CO73" s="6" t="str">
        <f t="shared" si="61"/>
        <v/>
      </c>
      <c r="CP73" s="6" t="str">
        <f t="shared" si="62"/>
        <v/>
      </c>
      <c r="CQ73" s="6" t="str">
        <f t="shared" si="63"/>
        <v/>
      </c>
      <c r="CR73" s="6" t="str">
        <f t="shared" si="64"/>
        <v/>
      </c>
      <c r="CS73" s="6" t="str">
        <f t="shared" si="65"/>
        <v/>
      </c>
      <c r="CT73" s="6" t="str">
        <f t="shared" si="66"/>
        <v/>
      </c>
      <c r="CU73" s="6" t="str">
        <f t="shared" si="67"/>
        <v/>
      </c>
      <c r="CV73" s="6" t="str">
        <f t="shared" si="68"/>
        <v/>
      </c>
      <c r="CW73" s="6" t="str">
        <f t="shared" si="69"/>
        <v/>
      </c>
      <c r="CX73" s="6" t="str">
        <f t="shared" si="70"/>
        <v/>
      </c>
      <c r="CY73" s="6" t="str">
        <f t="shared" si="71"/>
        <v/>
      </c>
      <c r="CZ73" s="6" t="str">
        <f t="shared" si="72"/>
        <v/>
      </c>
      <c r="DA73" s="6" t="str">
        <f t="shared" si="73"/>
        <v/>
      </c>
      <c r="DB73" s="6" t="str">
        <f t="shared" si="74"/>
        <v/>
      </c>
      <c r="DC73" s="6" t="str">
        <f t="shared" si="75"/>
        <v/>
      </c>
      <c r="DD73" s="6" t="str">
        <f t="shared" si="76"/>
        <v/>
      </c>
      <c r="DE73" s="6" t="str">
        <f t="shared" si="77"/>
        <v/>
      </c>
      <c r="DF73" s="6" t="str">
        <f t="shared" si="78"/>
        <v/>
      </c>
      <c r="DG73" s="6" t="str">
        <f t="shared" si="79"/>
        <v/>
      </c>
      <c r="DH73" s="6" t="str">
        <f t="shared" si="80"/>
        <v/>
      </c>
      <c r="DI73" s="6" t="str">
        <f t="shared" si="81"/>
        <v/>
      </c>
      <c r="DJ73" s="6" t="str">
        <f t="shared" si="82"/>
        <v/>
      </c>
      <c r="DK73" s="6" t="str">
        <f t="shared" si="83"/>
        <v/>
      </c>
      <c r="DL73" s="6" t="str">
        <f t="shared" si="84"/>
        <v/>
      </c>
      <c r="DM73" s="6" t="str">
        <f t="shared" si="85"/>
        <v/>
      </c>
      <c r="DN73" s="6" t="str">
        <f t="shared" si="86"/>
        <v/>
      </c>
      <c r="DO73" s="6" t="str">
        <f t="shared" si="87"/>
        <v/>
      </c>
      <c r="DP73" s="6" t="str">
        <f t="shared" si="88"/>
        <v/>
      </c>
      <c r="DQ73" s="6" t="str">
        <f t="shared" si="89"/>
        <v/>
      </c>
      <c r="DR73" s="6" t="str">
        <f t="shared" si="90"/>
        <v/>
      </c>
    </row>
    <row r="74" spans="1:122" x14ac:dyDescent="0.25">
      <c r="A74" s="9">
        <v>66</v>
      </c>
      <c r="B74" s="1"/>
      <c r="C74" s="1"/>
      <c r="D74" s="1"/>
      <c r="E74" s="1"/>
      <c r="F74" s="1"/>
      <c r="G74" s="1"/>
      <c r="H74" s="1"/>
      <c r="I74" s="1"/>
      <c r="J74" s="1"/>
      <c r="K74" s="2" t="str">
        <f t="shared" ref="K74:K108" si="91">IF(AND(OR(E74="cykelsti",E74="farvet cykelbane",E74="cykelbane",E74="kørebane"),OR(F74="farvet cykelfelt",F74="hvidt cykelfelt",F74="kørebane"),G74&gt;0.5,I74&gt;0.5),"OK","")</f>
        <v/>
      </c>
      <c r="L74" s="3" t="str">
        <f t="shared" ref="L74:L108" si="92">IF(AND(J74&gt;0.5,J74&lt;50000),"OK","")</f>
        <v/>
      </c>
      <c r="M74" s="4" t="str">
        <f t="shared" ref="M74:M108" si="93">IF(K74="OK",IF(P74&gt;=0.5,"A",IF(SUM(P74:Q74)&gt;=0.5,"B",IF(SUM(P74:R74)&gt;=0.5,"C",IF(SUM(P74:S74)&gt;=0.5,"D",IF(SUM(P74:T74)&gt;=0.5,"E",IF(U74&gt;0.5,"F","")))))),"")</f>
        <v/>
      </c>
      <c r="N74" s="4" t="str">
        <f t="shared" ref="N74:N108" si="94">IF(K74="OK",IF(SUM(P74:R74)&gt;=0.8,"Godt",IF(SUM(S74:U74)&gt;=0.8,"Dårligt",IF(SUM(Q74:T74)&gt;0.4,"Middel",""))),"")</f>
        <v/>
      </c>
      <c r="O74" s="5" t="str">
        <f t="shared" ref="O74:O108" si="95">IF(K74="OK",P74+Q74*2+R74*3+S74*4+T74*5+U74*6,"")</f>
        <v/>
      </c>
      <c r="P74" s="6" t="str">
        <f>IF(K74="OK",(AY74*Forudsætninger!$B$6+BE74*Forudsætninger!$C$6+BK74*Forudsætninger!$D$6+BQ74*Forudsætninger!$E$6+BW74*Forudsætninger!$F$6+CC74*Forudsætninger!$G$6+CI74*Forudsætninger!$H$6+CO74*Forudsætninger!$I$6+CU74*Forudsætninger!$J$6+DA74*Forudsætninger!$K$6+DG74*Forudsætninger!$L$6+DM74*Forudsætninger!$M$6)/SUM(Forudsætninger!$B$6:$M$6),"")</f>
        <v/>
      </c>
      <c r="Q74" s="6" t="str">
        <f>IF(K74="OK",(AZ74*Forudsætninger!$B$6+BF74*Forudsætninger!$C$6+BL74*Forudsætninger!$D$6+BR74*Forudsætninger!$E$6+BX74*Forudsætninger!$F$6+CD74*Forudsætninger!$G$6+CJ74*Forudsætninger!$H$6+CP74*Forudsætninger!$I$6+CV74*Forudsætninger!$J$6+DB74*Forudsætninger!$K$6+DH74*Forudsætninger!$L$6+DN74*Forudsætninger!$M$6)/SUM(Forudsætninger!$B$6:$M$6),"")</f>
        <v/>
      </c>
      <c r="R74" s="6" t="str">
        <f>IF(K74="OK",(BA74*Forudsætninger!$B$6+BG74*Forudsætninger!$C$6+BM74*Forudsætninger!$D$6+BS74*Forudsætninger!$E$6+BY74*Forudsætninger!$F$6+CE74*Forudsætninger!$G$6+CK74*Forudsætninger!$H$6+CQ74*Forudsætninger!$I$6+CW74*Forudsætninger!$J$6+DC74*Forudsætninger!$K$6+DI74*Forudsætninger!$L$6+DO74*Forudsætninger!$M$6)/SUM(Forudsætninger!$B$6:$M$6),"")</f>
        <v/>
      </c>
      <c r="S74" s="6" t="str">
        <f>IF(K74="OK",(BB74*Forudsætninger!$B$6+BH74*Forudsætninger!$C$6+BN74*Forudsætninger!$D$6+BT74*Forudsætninger!$E$6+BZ74*Forudsætninger!$F$6+CF74*Forudsætninger!$G$6+CL74*Forudsætninger!$H$6+CR74*Forudsætninger!$I$6+CX74*Forudsætninger!$J$6+DD74*Forudsætninger!$K$6+DJ74*Forudsætninger!$L$6+DP74*Forudsætninger!$M$6)/SUM(Forudsætninger!$B$6:$M$6),"")</f>
        <v/>
      </c>
      <c r="T74" s="6" t="str">
        <f>IF(K74="OK",(BC74*Forudsætninger!$B$6+BI74*Forudsætninger!$C$6+BO74*Forudsætninger!$D$6+BU74*Forudsætninger!$E$6+CA74*Forudsætninger!$F$6+CG74*Forudsætninger!$G$6+CM74*Forudsætninger!$H$6+CS74*Forudsætninger!$I$6+CY74*Forudsætninger!$J$6+DE74*Forudsætninger!$K$6+DK74*Forudsætninger!$L$6+DQ74*Forudsætninger!$M$6)/SUM(Forudsætninger!$B$6:$M$6),"")</f>
        <v/>
      </c>
      <c r="U74" s="6" t="str">
        <f>IF(K74="OK",(BD74*Forudsætninger!$B$6+BJ74*Forudsætninger!$C$6+BP74*Forudsætninger!$D$6+BV74*Forudsætninger!$E$6+CB74*Forudsætninger!$F$6+CH74*Forudsætninger!$G$6+CN74*Forudsætninger!$H$6+CT74*Forudsætninger!$I$6+CZ74*Forudsætninger!$J$6+DF74*Forudsætninger!$K$6+DL74*Forudsætninger!$L$6+DR74*Forudsætninger!$M$6)/SUM(Forudsætninger!$B$6:$M$6),"")</f>
        <v/>
      </c>
      <c r="V74" s="7" t="str">
        <f>IF(AND(L74="OK",K74="OK"),(P74*3+Q74*2+R74-S74-T74*2-U74*3)*J74*SUM(Forudsætninger!$B$6:$M$6),"")</f>
        <v/>
      </c>
      <c r="W74" s="49" t="str">
        <f t="shared" ref="W74:W108" si="96">IF($K74="OK",AY74+2*AZ74+3*BA74+4*BB74+5*BC74+6*BD74,"")</f>
        <v/>
      </c>
      <c r="X74" s="49" t="str">
        <f t="shared" ref="X74:X108" si="97">IF($K74="OK",BE74+2*BF74+3*BG74+4*BH74+5*BI74+6*BJ74,"")</f>
        <v/>
      </c>
      <c r="Y74" s="49" t="str">
        <f t="shared" ref="Y74:Y108" si="98">IF($K74="OK",BK74+2*BL74+3*BM74+4*BN74+5*BO74+6*BP74,"")</f>
        <v/>
      </c>
      <c r="Z74" s="49" t="str">
        <f t="shared" ref="Z74:Z108" si="99">IF($K74="OK",BQ74+2*BR74+3*BS74+4*BT74+5*BU74+6*BV74,"")</f>
        <v/>
      </c>
      <c r="AA74" s="49" t="str">
        <f t="shared" ref="AA74:AA108" si="100">IF($K74="OK",BW74+2*BX74+3*BY74+4*BZ74+5*CA74+6*CB74,"")</f>
        <v/>
      </c>
      <c r="AB74" s="49" t="str">
        <f t="shared" ref="AB74:AB108" si="101">IF($K74="OK",CC74+2*CD74+3*CE74+4*CF74+5*CG74+6*CH74,"")</f>
        <v/>
      </c>
      <c r="AC74" s="49" t="str">
        <f t="shared" ref="AC74:AC108" si="102">IF($K74="OK",CI74+2*CJ74+3*CK74+4*CL74+5*CM74+6*CN74,"")</f>
        <v/>
      </c>
      <c r="AD74" s="49" t="str">
        <f t="shared" ref="AD74:AD108" si="103">IF($K74="OK",CO74+2*CP74+3*CQ74+4*CR74+5*CS74+6*CT74,"")</f>
        <v/>
      </c>
      <c r="AE74" s="49" t="str">
        <f t="shared" ref="AE74:AE108" si="104">IF($K74="OK",CU74+2*CV74+3*CW74+4*CX74+5*CY74+6*CZ74,"")</f>
        <v/>
      </c>
      <c r="AF74" s="49" t="str">
        <f t="shared" ref="AF74:AF108" si="105">IF($K74="OK",DA74+2*DB74+3*DC74+4*DD74+5*DE74+6*DF74,"")</f>
        <v/>
      </c>
      <c r="AG74" s="49" t="str">
        <f t="shared" ref="AG74:AG108" si="106">IF($K74="OK",DG74+2*DH74+3*DI74+4*DJ74+5*DK74+6*DL74,"")</f>
        <v/>
      </c>
      <c r="AH74" s="49" t="str">
        <f t="shared" ref="AH74:AH108" si="107">IF($K74="OK",DM74+2*DN74+3*DO74+4*DP74+5*DQ74+6*DR74,"")</f>
        <v/>
      </c>
      <c r="AK74" s="18">
        <f t="shared" ref="AK74:AK108" si="108">IF(E74="cykelsti",1.8708,IF(E74="farvet cykelbane",1.0939,IF(E74="cykelbane",-1.8154,IF(E74="kørebane",-1.1492,0))))</f>
        <v>0</v>
      </c>
      <c r="AL74" s="18">
        <f t="shared" ref="AL74:AL108" si="109">IF(F74="farvet cykelfelt",0.4891,IF(F74="hvidt cykelfelt",-0.2335,IF(F74="kørebane",-0.2556,0)))</f>
        <v>0</v>
      </c>
      <c r="AM74" s="18" t="str">
        <f>IF($K74="OK",$AK74+$AL74-0.1909*$G74+0.1226*$H74-7.6592*($I74*Forudsætninger!B70)/3600,"")</f>
        <v/>
      </c>
      <c r="AN74" s="18" t="str">
        <f>IF($K74="OK",$AK74+$AL74-0.1909*$G74+0.1226*$H74-7.6592*($I74*Forudsætninger!C70)/3600,"")</f>
        <v/>
      </c>
      <c r="AO74" s="18" t="str">
        <f>IF($K74="OK",$AK74+$AL74-0.1909*$G74+0.1226*$H74-7.6592*($I74*Forudsætninger!D70)/3600,"")</f>
        <v/>
      </c>
      <c r="AP74" s="18" t="str">
        <f>IF($K74="OK",$AK74+$AL74-0.1909*$G74+0.1226*$H74-7.6592*($I74*Forudsætninger!E70)/3600,"")</f>
        <v/>
      </c>
      <c r="AQ74" s="18" t="str">
        <f>IF($K74="OK",$AK74+$AL74-0.1909*$G74+0.1226*$H74-7.6592*($I74*Forudsætninger!F70)/3600,"")</f>
        <v/>
      </c>
      <c r="AR74" s="18" t="str">
        <f>IF($K74="OK",$AK74+$AL74-0.1909*$G74+0.1226*$H74-7.6592*($I74*Forudsætninger!G70)/3600,"")</f>
        <v/>
      </c>
      <c r="AS74" s="18" t="str">
        <f>IF($K74="OK",$AK74+$AL74-0.1909*$G74+0.1226*$H74-7.6592*($I74*Forudsætninger!H70)/3600,"")</f>
        <v/>
      </c>
      <c r="AT74" s="18" t="str">
        <f>IF($K74="OK",$AK74+$AL74-0.1909*$G74+0.1226*$H74-7.6592*($I74*Forudsætninger!I70)/3600,"")</f>
        <v/>
      </c>
      <c r="AU74" s="18" t="str">
        <f>IF($K74="OK",$AK74+$AL74-0.1909*$G74+0.1226*$H74-7.6592*($I74*Forudsætninger!J70)/3600,"")</f>
        <v/>
      </c>
      <c r="AV74" s="18" t="str">
        <f>IF($K74="OK",$AK74+$AL74-0.1909*$G74+0.1226*$H74-7.6592*($I74*Forudsætninger!K70)/3600,"")</f>
        <v/>
      </c>
      <c r="AW74" s="18" t="str">
        <f>IF($K74="OK",$AK74+$AL74-0.1909*$G74+0.1226*$H74-7.6592*($I74*Forudsætninger!L70)/3600,"")</f>
        <v/>
      </c>
      <c r="AX74" s="18" t="str">
        <f>IF($K74="OK",$AK74+$AL74-0.1909*$G74+0.1226*$H74-7.6592*($I74*Forudsætninger!M70)/3600,"")</f>
        <v/>
      </c>
      <c r="AY74" s="6" t="str">
        <f t="shared" ref="AY74:AY108" si="110">IF($K74="OK",1-1/(1+EXP(0.9936+AM74)),"")</f>
        <v/>
      </c>
      <c r="AZ74" s="6" t="str">
        <f t="shared" ref="AZ74:AZ108" si="111">IF($K74="OK",1-AY74-1/(1+EXP(2.6264+AM74)),"")</f>
        <v/>
      </c>
      <c r="BA74" s="6" t="str">
        <f t="shared" ref="BA74:BA108" si="112">IF($K74="OK",1-AY74-AZ74-1/(1+EXP(3.6993+AM74)),"")</f>
        <v/>
      </c>
      <c r="BB74" s="6" t="str">
        <f t="shared" ref="BB74:BB108" si="113">IF($K74="OK",1-AY74-AZ74-BA74-1/(1+EXP(4.9212+AM74)),"")</f>
        <v/>
      </c>
      <c r="BC74" s="6" t="str">
        <f t="shared" ref="BC74:BC108" si="114">IF($K74="OK",1-AY74-AZ74-BA74-BB74-1/(1+EXP(6.3122+AM74)),"")</f>
        <v/>
      </c>
      <c r="BD74" s="6" t="str">
        <f t="shared" ref="BD74:BD108" si="115">IF($K74="OK",1-BC74-BB74-BA74-AZ74-AY74,"")</f>
        <v/>
      </c>
      <c r="BE74" s="6" t="str">
        <f t="shared" ref="BE74:BE108" si="116">IF($K74="OK",1-1/(1+EXP(0.9936+AN74)),"")</f>
        <v/>
      </c>
      <c r="BF74" s="6" t="str">
        <f t="shared" ref="BF74:BF108" si="117">IF($K74="OK",1-BE74-1/(1+EXP(2.6264+AN74)),"")</f>
        <v/>
      </c>
      <c r="BG74" s="6" t="str">
        <f t="shared" ref="BG74:BG108" si="118">IF($K74="OK",1-BE74-BF74-1/(1+EXP(3.6993+AN74)),"")</f>
        <v/>
      </c>
      <c r="BH74" s="6" t="str">
        <f t="shared" ref="BH74:BH108" si="119">IF($K74="OK",1-BE74-BF74-BG74-1/(1+EXP(4.9212+AN74)),"")</f>
        <v/>
      </c>
      <c r="BI74" s="6" t="str">
        <f t="shared" ref="BI74:BI108" si="120">IF($K74="OK",1-BE74-BF74-BG74-BH74-1/(1+EXP(6.3122+AN74)),"")</f>
        <v/>
      </c>
      <c r="BJ74" s="6" t="str">
        <f t="shared" ref="BJ74:BJ108" si="121">IF($K74="OK",1-BI74-BH74-BG74-BF74-BE74,"")</f>
        <v/>
      </c>
      <c r="BK74" s="6" t="str">
        <f t="shared" ref="BK74:BK108" si="122">IF($K74="OK",1-1/(1+EXP(0.9936+AO74)),"")</f>
        <v/>
      </c>
      <c r="BL74" s="6" t="str">
        <f t="shared" ref="BL74:BL108" si="123">IF($K74="OK",1-BK74-1/(1+EXP(2.6264+AO74)),"")</f>
        <v/>
      </c>
      <c r="BM74" s="6" t="str">
        <f t="shared" ref="BM74:BM108" si="124">IF($K74="OK",1-BK74-BL74-1/(1+EXP(3.6993+AO74)),"")</f>
        <v/>
      </c>
      <c r="BN74" s="6" t="str">
        <f t="shared" ref="BN74:BN108" si="125">IF($K74="OK",1-BK74-BL74-BM74-1/(1+EXP(4.9212+AO74)),"")</f>
        <v/>
      </c>
      <c r="BO74" s="6" t="str">
        <f t="shared" ref="BO74:BO108" si="126">IF($K74="OK",1-BK74-BL74-BM74-BN74-1/(1+EXP(6.3122+AO74)),"")</f>
        <v/>
      </c>
      <c r="BP74" s="6" t="str">
        <f t="shared" ref="BP74:BP108" si="127">IF($K74="OK",1-BO74-BN74-BM74-BL74-BK74,"")</f>
        <v/>
      </c>
      <c r="BQ74" s="6" t="str">
        <f t="shared" ref="BQ74:BQ108" si="128">IF($K74="OK",1-1/(1+EXP(0.9936+AP74)),"")</f>
        <v/>
      </c>
      <c r="BR74" s="6" t="str">
        <f t="shared" ref="BR74:BR108" si="129">IF($K74="OK",1-BQ74-1/(1+EXP(2.6264+AP74)),"")</f>
        <v/>
      </c>
      <c r="BS74" s="6" t="str">
        <f t="shared" ref="BS74:BS108" si="130">IF($K74="OK",1-BQ74-BR74-1/(1+EXP(3.6993+AP74)),"")</f>
        <v/>
      </c>
      <c r="BT74" s="6" t="str">
        <f t="shared" ref="BT74:BT108" si="131">IF($K74="OK",1-BQ74-BR74-BS74-1/(1+EXP(4.9212+AP74)),"")</f>
        <v/>
      </c>
      <c r="BU74" s="6" t="str">
        <f t="shared" ref="BU74:BU108" si="132">IF($K74="OK",1-BQ74-BR74-BS74-BT74-1/(1+EXP(6.3122+AP74)),"")</f>
        <v/>
      </c>
      <c r="BV74" s="6" t="str">
        <f t="shared" ref="BV74:BV108" si="133">IF($K74="OK",1-BU74-BT74-BS74-BR74-BQ74,"")</f>
        <v/>
      </c>
      <c r="BW74" s="6" t="str">
        <f t="shared" ref="BW74:BW108" si="134">IF($K74="OK",1-1/(1+EXP(0.9936+AQ74)),"")</f>
        <v/>
      </c>
      <c r="BX74" s="6" t="str">
        <f t="shared" ref="BX74:BX108" si="135">IF($K74="OK",1-BW74-1/(1+EXP(2.6264+AQ74)),"")</f>
        <v/>
      </c>
      <c r="BY74" s="6" t="str">
        <f t="shared" ref="BY74:BY108" si="136">IF($K74="OK",1-BW74-BX74-1/(1+EXP(3.6993+AQ74)),"")</f>
        <v/>
      </c>
      <c r="BZ74" s="6" t="str">
        <f t="shared" ref="BZ74:BZ108" si="137">IF($K74="OK",1-BW74-BX74-BY74-1/(1+EXP(4.9212+AQ74)),"")</f>
        <v/>
      </c>
      <c r="CA74" s="6" t="str">
        <f t="shared" ref="CA74:CA108" si="138">IF($K74="OK",1-BW74-BX74-BY74-BZ74-1/(1+EXP(6.3122+AQ74)),"")</f>
        <v/>
      </c>
      <c r="CB74" s="6" t="str">
        <f t="shared" ref="CB74:CB108" si="139">IF($K74="OK",1-CA74-BZ74-BY74-BX74-BW74,"")</f>
        <v/>
      </c>
      <c r="CC74" s="6" t="str">
        <f t="shared" ref="CC74:CC108" si="140">IF($K74="OK",1-1/(1+EXP(0.9936+AR74)),"")</f>
        <v/>
      </c>
      <c r="CD74" s="6" t="str">
        <f t="shared" ref="CD74:CD108" si="141">IF($K74="OK",1-CC74-1/(1+EXP(2.6264+AR74)),"")</f>
        <v/>
      </c>
      <c r="CE74" s="6" t="str">
        <f t="shared" ref="CE74:CE108" si="142">IF($K74="OK",1-CC74-CD74-1/(1+EXP(3.6993+AR74)),"")</f>
        <v/>
      </c>
      <c r="CF74" s="6" t="str">
        <f t="shared" ref="CF74:CF108" si="143">IF($K74="OK",1-CC74-CD74-CE74-1/(1+EXP(4.9212+AR74)),"")</f>
        <v/>
      </c>
      <c r="CG74" s="6" t="str">
        <f t="shared" ref="CG74:CG108" si="144">IF($K74="OK",1-CC74-CD74-CE74-CF74-1/(1+EXP(6.3122+AR74)),"")</f>
        <v/>
      </c>
      <c r="CH74" s="6" t="str">
        <f t="shared" ref="CH74:CH108" si="145">IF($K74="OK",1-CG74-CF74-CE74-CD74-CC74,"")</f>
        <v/>
      </c>
      <c r="CI74" s="6" t="str">
        <f t="shared" ref="CI74:CI108" si="146">IF($K74="OK",1-1/(1+EXP(0.9936+AS74)),"")</f>
        <v/>
      </c>
      <c r="CJ74" s="6" t="str">
        <f t="shared" ref="CJ74:CJ108" si="147">IF($K74="OK",1-CI74-1/(1+EXP(2.6264+AS74)),"")</f>
        <v/>
      </c>
      <c r="CK74" s="6" t="str">
        <f t="shared" ref="CK74:CK108" si="148">IF($K74="OK",1-CI74-CJ74-1/(1+EXP(3.6993+AS74)),"")</f>
        <v/>
      </c>
      <c r="CL74" s="6" t="str">
        <f t="shared" ref="CL74:CL108" si="149">IF($K74="OK",1-CI74-CJ74-CK74-1/(1+EXP(4.9212+AS74)),"")</f>
        <v/>
      </c>
      <c r="CM74" s="6" t="str">
        <f t="shared" ref="CM74:CM108" si="150">IF($K74="OK",1-CI74-CJ74-CK74-CL74-1/(1+EXP(6.3122+AS74)),"")</f>
        <v/>
      </c>
      <c r="CN74" s="6" t="str">
        <f t="shared" ref="CN74:CN108" si="151">IF($K74="OK",1-CM74-CL74-CK74-CJ74-CI74,"")</f>
        <v/>
      </c>
      <c r="CO74" s="6" t="str">
        <f t="shared" ref="CO74:CO108" si="152">IF($K74="OK",1-1/(1+EXP(0.9936+AT74)),"")</f>
        <v/>
      </c>
      <c r="CP74" s="6" t="str">
        <f t="shared" ref="CP74:CP108" si="153">IF($K74="OK",1-CO74-1/(1+EXP(2.6264+AT74)),"")</f>
        <v/>
      </c>
      <c r="CQ74" s="6" t="str">
        <f t="shared" ref="CQ74:CQ108" si="154">IF($K74="OK",1-CO74-CP74-1/(1+EXP(3.6993+AT74)),"")</f>
        <v/>
      </c>
      <c r="CR74" s="6" t="str">
        <f t="shared" ref="CR74:CR108" si="155">IF($K74="OK",1-CO74-CP74-CQ74-1/(1+EXP(4.9212+AT74)),"")</f>
        <v/>
      </c>
      <c r="CS74" s="6" t="str">
        <f t="shared" ref="CS74:CS108" si="156">IF($K74="OK",1-CO74-CP74-CQ74-CR74-1/(1+EXP(6.3122+AT74)),"")</f>
        <v/>
      </c>
      <c r="CT74" s="6" t="str">
        <f t="shared" ref="CT74:CT108" si="157">IF($K74="OK",1-CS74-CR74-CQ74-CP74-CO74,"")</f>
        <v/>
      </c>
      <c r="CU74" s="6" t="str">
        <f t="shared" ref="CU74:CU108" si="158">IF($K74="OK",1-1/(1+EXP(0.9936+AU74)),"")</f>
        <v/>
      </c>
      <c r="CV74" s="6" t="str">
        <f t="shared" ref="CV74:CV108" si="159">IF($K74="OK",1-CU74-1/(1+EXP(2.6264+AU74)),"")</f>
        <v/>
      </c>
      <c r="CW74" s="6" t="str">
        <f t="shared" ref="CW74:CW108" si="160">IF($K74="OK",1-CU74-CV74-1/(1+EXP(3.6993+AU74)),"")</f>
        <v/>
      </c>
      <c r="CX74" s="6" t="str">
        <f t="shared" ref="CX74:CX108" si="161">IF($K74="OK",1-CU74-CV74-CW74-1/(1+EXP(4.9212+AU74)),"")</f>
        <v/>
      </c>
      <c r="CY74" s="6" t="str">
        <f t="shared" ref="CY74:CY108" si="162">IF($K74="OK",1-CU74-CV74-CW74-CX74-1/(1+EXP(6.3122+AU74)),"")</f>
        <v/>
      </c>
      <c r="CZ74" s="6" t="str">
        <f t="shared" ref="CZ74:CZ108" si="163">IF($K74="OK",1-CY74-CX74-CW74-CV74-CU74,"")</f>
        <v/>
      </c>
      <c r="DA74" s="6" t="str">
        <f t="shared" ref="DA74:DA108" si="164">IF($K74="OK",1-1/(1+EXP(0.9936+AV74)),"")</f>
        <v/>
      </c>
      <c r="DB74" s="6" t="str">
        <f t="shared" ref="DB74:DB108" si="165">IF($K74="OK",1-DA74-1/(1+EXP(2.6264+AV74)),"")</f>
        <v/>
      </c>
      <c r="DC74" s="6" t="str">
        <f t="shared" ref="DC74:DC108" si="166">IF($K74="OK",1-DA74-DB74-1/(1+EXP(3.6993+AV74)),"")</f>
        <v/>
      </c>
      <c r="DD74" s="6" t="str">
        <f t="shared" ref="DD74:DD108" si="167">IF($K74="OK",1-DA74-DB74-DC74-1/(1+EXP(4.9212+AV74)),"")</f>
        <v/>
      </c>
      <c r="DE74" s="6" t="str">
        <f t="shared" ref="DE74:DE108" si="168">IF($K74="OK",1-DA74-DB74-DC74-DD74-1/(1+EXP(6.3122+AV74)),"")</f>
        <v/>
      </c>
      <c r="DF74" s="6" t="str">
        <f t="shared" ref="DF74:DF108" si="169">IF($K74="OK",1-DE74-DD74-DC74-DB74-DA74,"")</f>
        <v/>
      </c>
      <c r="DG74" s="6" t="str">
        <f t="shared" ref="DG74:DG108" si="170">IF($K74="OK",1-1/(1+EXP(0.9936+AW74)),"")</f>
        <v/>
      </c>
      <c r="DH74" s="6" t="str">
        <f t="shared" ref="DH74:DH108" si="171">IF($K74="OK",1-DG74-1/(1+EXP(2.6264+AW74)),"")</f>
        <v/>
      </c>
      <c r="DI74" s="6" t="str">
        <f t="shared" ref="DI74:DI108" si="172">IF($K74="OK",1-DG74-DH74-1/(1+EXP(3.6993+AW74)),"")</f>
        <v/>
      </c>
      <c r="DJ74" s="6" t="str">
        <f t="shared" ref="DJ74:DJ108" si="173">IF($K74="OK",1-DG74-DH74-DI74-1/(1+EXP(4.9212+AW74)),"")</f>
        <v/>
      </c>
      <c r="DK74" s="6" t="str">
        <f t="shared" ref="DK74:DK108" si="174">IF($K74="OK",1-DG74-DH74-DI74-DJ74-1/(1+EXP(6.3122+AW74)),"")</f>
        <v/>
      </c>
      <c r="DL74" s="6" t="str">
        <f t="shared" ref="DL74:DL108" si="175">IF($K74="OK",1-DK74-DJ74-DI74-DH74-DG74,"")</f>
        <v/>
      </c>
      <c r="DM74" s="6" t="str">
        <f t="shared" ref="DM74:DM108" si="176">IF($K74="OK",1-1/(1+EXP(0.9936+AX74)),"")</f>
        <v/>
      </c>
      <c r="DN74" s="6" t="str">
        <f t="shared" ref="DN74:DN108" si="177">IF($K74="OK",1-DM74-1/(1+EXP(2.6264+AX74)),"")</f>
        <v/>
      </c>
      <c r="DO74" s="6" t="str">
        <f t="shared" ref="DO74:DO108" si="178">IF($K74="OK",1-DM74-DN74-1/(1+EXP(3.6993+AX74)),"")</f>
        <v/>
      </c>
      <c r="DP74" s="6" t="str">
        <f t="shared" ref="DP74:DP108" si="179">IF($K74="OK",1-DM74-DN74-DO74-1/(1+EXP(4.9212+AX74)),"")</f>
        <v/>
      </c>
      <c r="DQ74" s="6" t="str">
        <f t="shared" ref="DQ74:DQ108" si="180">IF($K74="OK",1-DM74-DN74-DO74-DP74-1/(1+EXP(6.3122+AX74)),"")</f>
        <v/>
      </c>
      <c r="DR74" s="6" t="str">
        <f t="shared" ref="DR74:DR108" si="181">IF($K74="OK",1-DQ74-DP74-DO74-DN74-DM74,"")</f>
        <v/>
      </c>
    </row>
    <row r="75" spans="1:122" x14ac:dyDescent="0.25">
      <c r="A75" s="9">
        <v>67</v>
      </c>
      <c r="B75" s="1"/>
      <c r="C75" s="1"/>
      <c r="D75" s="1"/>
      <c r="E75" s="1"/>
      <c r="F75" s="1"/>
      <c r="G75" s="1"/>
      <c r="H75" s="1"/>
      <c r="I75" s="1"/>
      <c r="J75" s="1"/>
      <c r="K75" s="2" t="str">
        <f t="shared" si="91"/>
        <v/>
      </c>
      <c r="L75" s="3" t="str">
        <f t="shared" si="92"/>
        <v/>
      </c>
      <c r="M75" s="4" t="str">
        <f t="shared" si="93"/>
        <v/>
      </c>
      <c r="N75" s="4" t="str">
        <f t="shared" si="94"/>
        <v/>
      </c>
      <c r="O75" s="5" t="str">
        <f t="shared" si="95"/>
        <v/>
      </c>
      <c r="P75" s="6" t="str">
        <f>IF(K75="OK",(AY75*Forudsætninger!$B$6+BE75*Forudsætninger!$C$6+BK75*Forudsætninger!$D$6+BQ75*Forudsætninger!$E$6+BW75*Forudsætninger!$F$6+CC75*Forudsætninger!$G$6+CI75*Forudsætninger!$H$6+CO75*Forudsætninger!$I$6+CU75*Forudsætninger!$J$6+DA75*Forudsætninger!$K$6+DG75*Forudsætninger!$L$6+DM75*Forudsætninger!$M$6)/SUM(Forudsætninger!$B$6:$M$6),"")</f>
        <v/>
      </c>
      <c r="Q75" s="6" t="str">
        <f>IF(K75="OK",(AZ75*Forudsætninger!$B$6+BF75*Forudsætninger!$C$6+BL75*Forudsætninger!$D$6+BR75*Forudsætninger!$E$6+BX75*Forudsætninger!$F$6+CD75*Forudsætninger!$G$6+CJ75*Forudsætninger!$H$6+CP75*Forudsætninger!$I$6+CV75*Forudsætninger!$J$6+DB75*Forudsætninger!$K$6+DH75*Forudsætninger!$L$6+DN75*Forudsætninger!$M$6)/SUM(Forudsætninger!$B$6:$M$6),"")</f>
        <v/>
      </c>
      <c r="R75" s="6" t="str">
        <f>IF(K75="OK",(BA75*Forudsætninger!$B$6+BG75*Forudsætninger!$C$6+BM75*Forudsætninger!$D$6+BS75*Forudsætninger!$E$6+BY75*Forudsætninger!$F$6+CE75*Forudsætninger!$G$6+CK75*Forudsætninger!$H$6+CQ75*Forudsætninger!$I$6+CW75*Forudsætninger!$J$6+DC75*Forudsætninger!$K$6+DI75*Forudsætninger!$L$6+DO75*Forudsætninger!$M$6)/SUM(Forudsætninger!$B$6:$M$6),"")</f>
        <v/>
      </c>
      <c r="S75" s="6" t="str">
        <f>IF(K75="OK",(BB75*Forudsætninger!$B$6+BH75*Forudsætninger!$C$6+BN75*Forudsætninger!$D$6+BT75*Forudsætninger!$E$6+BZ75*Forudsætninger!$F$6+CF75*Forudsætninger!$G$6+CL75*Forudsætninger!$H$6+CR75*Forudsætninger!$I$6+CX75*Forudsætninger!$J$6+DD75*Forudsætninger!$K$6+DJ75*Forudsætninger!$L$6+DP75*Forudsætninger!$M$6)/SUM(Forudsætninger!$B$6:$M$6),"")</f>
        <v/>
      </c>
      <c r="T75" s="6" t="str">
        <f>IF(K75="OK",(BC75*Forudsætninger!$B$6+BI75*Forudsætninger!$C$6+BO75*Forudsætninger!$D$6+BU75*Forudsætninger!$E$6+CA75*Forudsætninger!$F$6+CG75*Forudsætninger!$G$6+CM75*Forudsætninger!$H$6+CS75*Forudsætninger!$I$6+CY75*Forudsætninger!$J$6+DE75*Forudsætninger!$K$6+DK75*Forudsætninger!$L$6+DQ75*Forudsætninger!$M$6)/SUM(Forudsætninger!$B$6:$M$6),"")</f>
        <v/>
      </c>
      <c r="U75" s="6" t="str">
        <f>IF(K75="OK",(BD75*Forudsætninger!$B$6+BJ75*Forudsætninger!$C$6+BP75*Forudsætninger!$D$6+BV75*Forudsætninger!$E$6+CB75*Forudsætninger!$F$6+CH75*Forudsætninger!$G$6+CN75*Forudsætninger!$H$6+CT75*Forudsætninger!$I$6+CZ75*Forudsætninger!$J$6+DF75*Forudsætninger!$K$6+DL75*Forudsætninger!$L$6+DR75*Forudsætninger!$M$6)/SUM(Forudsætninger!$B$6:$M$6),"")</f>
        <v/>
      </c>
      <c r="V75" s="7" t="str">
        <f>IF(AND(L75="OK",K75="OK"),(P75*3+Q75*2+R75-S75-T75*2-U75*3)*J75*SUM(Forudsætninger!$B$6:$M$6),"")</f>
        <v/>
      </c>
      <c r="W75" s="49" t="str">
        <f t="shared" si="96"/>
        <v/>
      </c>
      <c r="X75" s="49" t="str">
        <f t="shared" si="97"/>
        <v/>
      </c>
      <c r="Y75" s="49" t="str">
        <f t="shared" si="98"/>
        <v/>
      </c>
      <c r="Z75" s="49" t="str">
        <f t="shared" si="99"/>
        <v/>
      </c>
      <c r="AA75" s="49" t="str">
        <f t="shared" si="100"/>
        <v/>
      </c>
      <c r="AB75" s="49" t="str">
        <f t="shared" si="101"/>
        <v/>
      </c>
      <c r="AC75" s="49" t="str">
        <f t="shared" si="102"/>
        <v/>
      </c>
      <c r="AD75" s="49" t="str">
        <f t="shared" si="103"/>
        <v/>
      </c>
      <c r="AE75" s="49" t="str">
        <f t="shared" si="104"/>
        <v/>
      </c>
      <c r="AF75" s="49" t="str">
        <f t="shared" si="105"/>
        <v/>
      </c>
      <c r="AG75" s="49" t="str">
        <f t="shared" si="106"/>
        <v/>
      </c>
      <c r="AH75" s="49" t="str">
        <f t="shared" si="107"/>
        <v/>
      </c>
      <c r="AK75" s="18">
        <f t="shared" si="108"/>
        <v>0</v>
      </c>
      <c r="AL75" s="18">
        <f t="shared" si="109"/>
        <v>0</v>
      </c>
      <c r="AM75" s="18" t="str">
        <f>IF($K75="OK",$AK75+$AL75-0.1909*$G75+0.1226*$H75-7.6592*($I75*Forudsætninger!B71)/3600,"")</f>
        <v/>
      </c>
      <c r="AN75" s="18" t="str">
        <f>IF($K75="OK",$AK75+$AL75-0.1909*$G75+0.1226*$H75-7.6592*($I75*Forudsætninger!C71)/3600,"")</f>
        <v/>
      </c>
      <c r="AO75" s="18" t="str">
        <f>IF($K75="OK",$AK75+$AL75-0.1909*$G75+0.1226*$H75-7.6592*($I75*Forudsætninger!D71)/3600,"")</f>
        <v/>
      </c>
      <c r="AP75" s="18" t="str">
        <f>IF($K75="OK",$AK75+$AL75-0.1909*$G75+0.1226*$H75-7.6592*($I75*Forudsætninger!E71)/3600,"")</f>
        <v/>
      </c>
      <c r="AQ75" s="18" t="str">
        <f>IF($K75="OK",$AK75+$AL75-0.1909*$G75+0.1226*$H75-7.6592*($I75*Forudsætninger!F71)/3600,"")</f>
        <v/>
      </c>
      <c r="AR75" s="18" t="str">
        <f>IF($K75="OK",$AK75+$AL75-0.1909*$G75+0.1226*$H75-7.6592*($I75*Forudsætninger!G71)/3600,"")</f>
        <v/>
      </c>
      <c r="AS75" s="18" t="str">
        <f>IF($K75="OK",$AK75+$AL75-0.1909*$G75+0.1226*$H75-7.6592*($I75*Forudsætninger!H71)/3600,"")</f>
        <v/>
      </c>
      <c r="AT75" s="18" t="str">
        <f>IF($K75="OK",$AK75+$AL75-0.1909*$G75+0.1226*$H75-7.6592*($I75*Forudsætninger!I71)/3600,"")</f>
        <v/>
      </c>
      <c r="AU75" s="18" t="str">
        <f>IF($K75="OK",$AK75+$AL75-0.1909*$G75+0.1226*$H75-7.6592*($I75*Forudsætninger!J71)/3600,"")</f>
        <v/>
      </c>
      <c r="AV75" s="18" t="str">
        <f>IF($K75="OK",$AK75+$AL75-0.1909*$G75+0.1226*$H75-7.6592*($I75*Forudsætninger!K71)/3600,"")</f>
        <v/>
      </c>
      <c r="AW75" s="18" t="str">
        <f>IF($K75="OK",$AK75+$AL75-0.1909*$G75+0.1226*$H75-7.6592*($I75*Forudsætninger!L71)/3600,"")</f>
        <v/>
      </c>
      <c r="AX75" s="18" t="str">
        <f>IF($K75="OK",$AK75+$AL75-0.1909*$G75+0.1226*$H75-7.6592*($I75*Forudsætninger!M71)/3600,"")</f>
        <v/>
      </c>
      <c r="AY75" s="6" t="str">
        <f t="shared" si="110"/>
        <v/>
      </c>
      <c r="AZ75" s="6" t="str">
        <f t="shared" si="111"/>
        <v/>
      </c>
      <c r="BA75" s="6" t="str">
        <f t="shared" si="112"/>
        <v/>
      </c>
      <c r="BB75" s="6" t="str">
        <f t="shared" si="113"/>
        <v/>
      </c>
      <c r="BC75" s="6" t="str">
        <f t="shared" si="114"/>
        <v/>
      </c>
      <c r="BD75" s="6" t="str">
        <f t="shared" si="115"/>
        <v/>
      </c>
      <c r="BE75" s="6" t="str">
        <f t="shared" si="116"/>
        <v/>
      </c>
      <c r="BF75" s="6" t="str">
        <f t="shared" si="117"/>
        <v/>
      </c>
      <c r="BG75" s="6" t="str">
        <f t="shared" si="118"/>
        <v/>
      </c>
      <c r="BH75" s="6" t="str">
        <f t="shared" si="119"/>
        <v/>
      </c>
      <c r="BI75" s="6" t="str">
        <f t="shared" si="120"/>
        <v/>
      </c>
      <c r="BJ75" s="6" t="str">
        <f t="shared" si="121"/>
        <v/>
      </c>
      <c r="BK75" s="6" t="str">
        <f t="shared" si="122"/>
        <v/>
      </c>
      <c r="BL75" s="6" t="str">
        <f t="shared" si="123"/>
        <v/>
      </c>
      <c r="BM75" s="6" t="str">
        <f t="shared" si="124"/>
        <v/>
      </c>
      <c r="BN75" s="6" t="str">
        <f t="shared" si="125"/>
        <v/>
      </c>
      <c r="BO75" s="6" t="str">
        <f t="shared" si="126"/>
        <v/>
      </c>
      <c r="BP75" s="6" t="str">
        <f t="shared" si="127"/>
        <v/>
      </c>
      <c r="BQ75" s="6" t="str">
        <f t="shared" si="128"/>
        <v/>
      </c>
      <c r="BR75" s="6" t="str">
        <f t="shared" si="129"/>
        <v/>
      </c>
      <c r="BS75" s="6" t="str">
        <f t="shared" si="130"/>
        <v/>
      </c>
      <c r="BT75" s="6" t="str">
        <f t="shared" si="131"/>
        <v/>
      </c>
      <c r="BU75" s="6" t="str">
        <f t="shared" si="132"/>
        <v/>
      </c>
      <c r="BV75" s="6" t="str">
        <f t="shared" si="133"/>
        <v/>
      </c>
      <c r="BW75" s="6" t="str">
        <f t="shared" si="134"/>
        <v/>
      </c>
      <c r="BX75" s="6" t="str">
        <f t="shared" si="135"/>
        <v/>
      </c>
      <c r="BY75" s="6" t="str">
        <f t="shared" si="136"/>
        <v/>
      </c>
      <c r="BZ75" s="6" t="str">
        <f t="shared" si="137"/>
        <v/>
      </c>
      <c r="CA75" s="6" t="str">
        <f t="shared" si="138"/>
        <v/>
      </c>
      <c r="CB75" s="6" t="str">
        <f t="shared" si="139"/>
        <v/>
      </c>
      <c r="CC75" s="6" t="str">
        <f t="shared" si="140"/>
        <v/>
      </c>
      <c r="CD75" s="6" t="str">
        <f t="shared" si="141"/>
        <v/>
      </c>
      <c r="CE75" s="6" t="str">
        <f t="shared" si="142"/>
        <v/>
      </c>
      <c r="CF75" s="6" t="str">
        <f t="shared" si="143"/>
        <v/>
      </c>
      <c r="CG75" s="6" t="str">
        <f t="shared" si="144"/>
        <v/>
      </c>
      <c r="CH75" s="6" t="str">
        <f t="shared" si="145"/>
        <v/>
      </c>
      <c r="CI75" s="6" t="str">
        <f t="shared" si="146"/>
        <v/>
      </c>
      <c r="CJ75" s="6" t="str">
        <f t="shared" si="147"/>
        <v/>
      </c>
      <c r="CK75" s="6" t="str">
        <f t="shared" si="148"/>
        <v/>
      </c>
      <c r="CL75" s="6" t="str">
        <f t="shared" si="149"/>
        <v/>
      </c>
      <c r="CM75" s="6" t="str">
        <f t="shared" si="150"/>
        <v/>
      </c>
      <c r="CN75" s="6" t="str">
        <f t="shared" si="151"/>
        <v/>
      </c>
      <c r="CO75" s="6" t="str">
        <f t="shared" si="152"/>
        <v/>
      </c>
      <c r="CP75" s="6" t="str">
        <f t="shared" si="153"/>
        <v/>
      </c>
      <c r="CQ75" s="6" t="str">
        <f t="shared" si="154"/>
        <v/>
      </c>
      <c r="CR75" s="6" t="str">
        <f t="shared" si="155"/>
        <v/>
      </c>
      <c r="CS75" s="6" t="str">
        <f t="shared" si="156"/>
        <v/>
      </c>
      <c r="CT75" s="6" t="str">
        <f t="shared" si="157"/>
        <v/>
      </c>
      <c r="CU75" s="6" t="str">
        <f t="shared" si="158"/>
        <v/>
      </c>
      <c r="CV75" s="6" t="str">
        <f t="shared" si="159"/>
        <v/>
      </c>
      <c r="CW75" s="6" t="str">
        <f t="shared" si="160"/>
        <v/>
      </c>
      <c r="CX75" s="6" t="str">
        <f t="shared" si="161"/>
        <v/>
      </c>
      <c r="CY75" s="6" t="str">
        <f t="shared" si="162"/>
        <v/>
      </c>
      <c r="CZ75" s="6" t="str">
        <f t="shared" si="163"/>
        <v/>
      </c>
      <c r="DA75" s="6" t="str">
        <f t="shared" si="164"/>
        <v/>
      </c>
      <c r="DB75" s="6" t="str">
        <f t="shared" si="165"/>
        <v/>
      </c>
      <c r="DC75" s="6" t="str">
        <f t="shared" si="166"/>
        <v/>
      </c>
      <c r="DD75" s="6" t="str">
        <f t="shared" si="167"/>
        <v/>
      </c>
      <c r="DE75" s="6" t="str">
        <f t="shared" si="168"/>
        <v/>
      </c>
      <c r="DF75" s="6" t="str">
        <f t="shared" si="169"/>
        <v/>
      </c>
      <c r="DG75" s="6" t="str">
        <f t="shared" si="170"/>
        <v/>
      </c>
      <c r="DH75" s="6" t="str">
        <f t="shared" si="171"/>
        <v/>
      </c>
      <c r="DI75" s="6" t="str">
        <f t="shared" si="172"/>
        <v/>
      </c>
      <c r="DJ75" s="6" t="str">
        <f t="shared" si="173"/>
        <v/>
      </c>
      <c r="DK75" s="6" t="str">
        <f t="shared" si="174"/>
        <v/>
      </c>
      <c r="DL75" s="6" t="str">
        <f t="shared" si="175"/>
        <v/>
      </c>
      <c r="DM75" s="6" t="str">
        <f t="shared" si="176"/>
        <v/>
      </c>
      <c r="DN75" s="6" t="str">
        <f t="shared" si="177"/>
        <v/>
      </c>
      <c r="DO75" s="6" t="str">
        <f t="shared" si="178"/>
        <v/>
      </c>
      <c r="DP75" s="6" t="str">
        <f t="shared" si="179"/>
        <v/>
      </c>
      <c r="DQ75" s="6" t="str">
        <f t="shared" si="180"/>
        <v/>
      </c>
      <c r="DR75" s="6" t="str">
        <f t="shared" si="181"/>
        <v/>
      </c>
    </row>
    <row r="76" spans="1:122" x14ac:dyDescent="0.25">
      <c r="A76" s="9">
        <v>68</v>
      </c>
      <c r="B76" s="1"/>
      <c r="C76" s="1"/>
      <c r="D76" s="1"/>
      <c r="E76" s="1"/>
      <c r="F76" s="1"/>
      <c r="G76" s="1"/>
      <c r="H76" s="1"/>
      <c r="I76" s="1"/>
      <c r="J76" s="1"/>
      <c r="K76" s="2" t="str">
        <f t="shared" si="91"/>
        <v/>
      </c>
      <c r="L76" s="3" t="str">
        <f t="shared" si="92"/>
        <v/>
      </c>
      <c r="M76" s="4" t="str">
        <f t="shared" si="93"/>
        <v/>
      </c>
      <c r="N76" s="4" t="str">
        <f t="shared" si="94"/>
        <v/>
      </c>
      <c r="O76" s="5" t="str">
        <f t="shared" si="95"/>
        <v/>
      </c>
      <c r="P76" s="6" t="str">
        <f>IF(K76="OK",(AY76*Forudsætninger!$B$6+BE76*Forudsætninger!$C$6+BK76*Forudsætninger!$D$6+BQ76*Forudsætninger!$E$6+BW76*Forudsætninger!$F$6+CC76*Forudsætninger!$G$6+CI76*Forudsætninger!$H$6+CO76*Forudsætninger!$I$6+CU76*Forudsætninger!$J$6+DA76*Forudsætninger!$K$6+DG76*Forudsætninger!$L$6+DM76*Forudsætninger!$M$6)/SUM(Forudsætninger!$B$6:$M$6),"")</f>
        <v/>
      </c>
      <c r="Q76" s="6" t="str">
        <f>IF(K76="OK",(AZ76*Forudsætninger!$B$6+BF76*Forudsætninger!$C$6+BL76*Forudsætninger!$D$6+BR76*Forudsætninger!$E$6+BX76*Forudsætninger!$F$6+CD76*Forudsætninger!$G$6+CJ76*Forudsætninger!$H$6+CP76*Forudsætninger!$I$6+CV76*Forudsætninger!$J$6+DB76*Forudsætninger!$K$6+DH76*Forudsætninger!$L$6+DN76*Forudsætninger!$M$6)/SUM(Forudsætninger!$B$6:$M$6),"")</f>
        <v/>
      </c>
      <c r="R76" s="6" t="str">
        <f>IF(K76="OK",(BA76*Forudsætninger!$B$6+BG76*Forudsætninger!$C$6+BM76*Forudsætninger!$D$6+BS76*Forudsætninger!$E$6+BY76*Forudsætninger!$F$6+CE76*Forudsætninger!$G$6+CK76*Forudsætninger!$H$6+CQ76*Forudsætninger!$I$6+CW76*Forudsætninger!$J$6+DC76*Forudsætninger!$K$6+DI76*Forudsætninger!$L$6+DO76*Forudsætninger!$M$6)/SUM(Forudsætninger!$B$6:$M$6),"")</f>
        <v/>
      </c>
      <c r="S76" s="6" t="str">
        <f>IF(K76="OK",(BB76*Forudsætninger!$B$6+BH76*Forudsætninger!$C$6+BN76*Forudsætninger!$D$6+BT76*Forudsætninger!$E$6+BZ76*Forudsætninger!$F$6+CF76*Forudsætninger!$G$6+CL76*Forudsætninger!$H$6+CR76*Forudsætninger!$I$6+CX76*Forudsætninger!$J$6+DD76*Forudsætninger!$K$6+DJ76*Forudsætninger!$L$6+DP76*Forudsætninger!$M$6)/SUM(Forudsætninger!$B$6:$M$6),"")</f>
        <v/>
      </c>
      <c r="T76" s="6" t="str">
        <f>IF(K76="OK",(BC76*Forudsætninger!$B$6+BI76*Forudsætninger!$C$6+BO76*Forudsætninger!$D$6+BU76*Forudsætninger!$E$6+CA76*Forudsætninger!$F$6+CG76*Forudsætninger!$G$6+CM76*Forudsætninger!$H$6+CS76*Forudsætninger!$I$6+CY76*Forudsætninger!$J$6+DE76*Forudsætninger!$K$6+DK76*Forudsætninger!$L$6+DQ76*Forudsætninger!$M$6)/SUM(Forudsætninger!$B$6:$M$6),"")</f>
        <v/>
      </c>
      <c r="U76" s="6" t="str">
        <f>IF(K76="OK",(BD76*Forudsætninger!$B$6+BJ76*Forudsætninger!$C$6+BP76*Forudsætninger!$D$6+BV76*Forudsætninger!$E$6+CB76*Forudsætninger!$F$6+CH76*Forudsætninger!$G$6+CN76*Forudsætninger!$H$6+CT76*Forudsætninger!$I$6+CZ76*Forudsætninger!$J$6+DF76*Forudsætninger!$K$6+DL76*Forudsætninger!$L$6+DR76*Forudsætninger!$M$6)/SUM(Forudsætninger!$B$6:$M$6),"")</f>
        <v/>
      </c>
      <c r="V76" s="7" t="str">
        <f>IF(AND(L76="OK",K76="OK"),(P76*3+Q76*2+R76-S76-T76*2-U76*3)*J76*SUM(Forudsætninger!$B$6:$M$6),"")</f>
        <v/>
      </c>
      <c r="W76" s="49" t="str">
        <f t="shared" si="96"/>
        <v/>
      </c>
      <c r="X76" s="49" t="str">
        <f t="shared" si="97"/>
        <v/>
      </c>
      <c r="Y76" s="49" t="str">
        <f t="shared" si="98"/>
        <v/>
      </c>
      <c r="Z76" s="49" t="str">
        <f t="shared" si="99"/>
        <v/>
      </c>
      <c r="AA76" s="49" t="str">
        <f t="shared" si="100"/>
        <v/>
      </c>
      <c r="AB76" s="49" t="str">
        <f t="shared" si="101"/>
        <v/>
      </c>
      <c r="AC76" s="49" t="str">
        <f t="shared" si="102"/>
        <v/>
      </c>
      <c r="AD76" s="49" t="str">
        <f t="shared" si="103"/>
        <v/>
      </c>
      <c r="AE76" s="49" t="str">
        <f t="shared" si="104"/>
        <v/>
      </c>
      <c r="AF76" s="49" t="str">
        <f t="shared" si="105"/>
        <v/>
      </c>
      <c r="AG76" s="49" t="str">
        <f t="shared" si="106"/>
        <v/>
      </c>
      <c r="AH76" s="49" t="str">
        <f t="shared" si="107"/>
        <v/>
      </c>
      <c r="AK76" s="18">
        <f t="shared" si="108"/>
        <v>0</v>
      </c>
      <c r="AL76" s="18">
        <f t="shared" si="109"/>
        <v>0</v>
      </c>
      <c r="AM76" s="18" t="str">
        <f>IF($K76="OK",$AK76+$AL76-0.1909*$G76+0.1226*$H76-7.6592*($I76*Forudsætninger!B72)/3600,"")</f>
        <v/>
      </c>
      <c r="AN76" s="18" t="str">
        <f>IF($K76="OK",$AK76+$AL76-0.1909*$G76+0.1226*$H76-7.6592*($I76*Forudsætninger!C72)/3600,"")</f>
        <v/>
      </c>
      <c r="AO76" s="18" t="str">
        <f>IF($K76="OK",$AK76+$AL76-0.1909*$G76+0.1226*$H76-7.6592*($I76*Forudsætninger!D72)/3600,"")</f>
        <v/>
      </c>
      <c r="AP76" s="18" t="str">
        <f>IF($K76="OK",$AK76+$AL76-0.1909*$G76+0.1226*$H76-7.6592*($I76*Forudsætninger!E72)/3600,"")</f>
        <v/>
      </c>
      <c r="AQ76" s="18" t="str">
        <f>IF($K76="OK",$AK76+$AL76-0.1909*$G76+0.1226*$H76-7.6592*($I76*Forudsætninger!F72)/3600,"")</f>
        <v/>
      </c>
      <c r="AR76" s="18" t="str">
        <f>IF($K76="OK",$AK76+$AL76-0.1909*$G76+0.1226*$H76-7.6592*($I76*Forudsætninger!G72)/3600,"")</f>
        <v/>
      </c>
      <c r="AS76" s="18" t="str">
        <f>IF($K76="OK",$AK76+$AL76-0.1909*$G76+0.1226*$H76-7.6592*($I76*Forudsætninger!H72)/3600,"")</f>
        <v/>
      </c>
      <c r="AT76" s="18" t="str">
        <f>IF($K76="OK",$AK76+$AL76-0.1909*$G76+0.1226*$H76-7.6592*($I76*Forudsætninger!I72)/3600,"")</f>
        <v/>
      </c>
      <c r="AU76" s="18" t="str">
        <f>IF($K76="OK",$AK76+$AL76-0.1909*$G76+0.1226*$H76-7.6592*($I76*Forudsætninger!J72)/3600,"")</f>
        <v/>
      </c>
      <c r="AV76" s="18" t="str">
        <f>IF($K76="OK",$AK76+$AL76-0.1909*$G76+0.1226*$H76-7.6592*($I76*Forudsætninger!K72)/3600,"")</f>
        <v/>
      </c>
      <c r="AW76" s="18" t="str">
        <f>IF($K76="OK",$AK76+$AL76-0.1909*$G76+0.1226*$H76-7.6592*($I76*Forudsætninger!L72)/3600,"")</f>
        <v/>
      </c>
      <c r="AX76" s="18" t="str">
        <f>IF($K76="OK",$AK76+$AL76-0.1909*$G76+0.1226*$H76-7.6592*($I76*Forudsætninger!M72)/3600,"")</f>
        <v/>
      </c>
      <c r="AY76" s="6" t="str">
        <f t="shared" si="110"/>
        <v/>
      </c>
      <c r="AZ76" s="6" t="str">
        <f t="shared" si="111"/>
        <v/>
      </c>
      <c r="BA76" s="6" t="str">
        <f t="shared" si="112"/>
        <v/>
      </c>
      <c r="BB76" s="6" t="str">
        <f t="shared" si="113"/>
        <v/>
      </c>
      <c r="BC76" s="6" t="str">
        <f t="shared" si="114"/>
        <v/>
      </c>
      <c r="BD76" s="6" t="str">
        <f t="shared" si="115"/>
        <v/>
      </c>
      <c r="BE76" s="6" t="str">
        <f t="shared" si="116"/>
        <v/>
      </c>
      <c r="BF76" s="6" t="str">
        <f t="shared" si="117"/>
        <v/>
      </c>
      <c r="BG76" s="6" t="str">
        <f t="shared" si="118"/>
        <v/>
      </c>
      <c r="BH76" s="6" t="str">
        <f t="shared" si="119"/>
        <v/>
      </c>
      <c r="BI76" s="6" t="str">
        <f t="shared" si="120"/>
        <v/>
      </c>
      <c r="BJ76" s="6" t="str">
        <f t="shared" si="121"/>
        <v/>
      </c>
      <c r="BK76" s="6" t="str">
        <f t="shared" si="122"/>
        <v/>
      </c>
      <c r="BL76" s="6" t="str">
        <f t="shared" si="123"/>
        <v/>
      </c>
      <c r="BM76" s="6" t="str">
        <f t="shared" si="124"/>
        <v/>
      </c>
      <c r="BN76" s="6" t="str">
        <f t="shared" si="125"/>
        <v/>
      </c>
      <c r="BO76" s="6" t="str">
        <f t="shared" si="126"/>
        <v/>
      </c>
      <c r="BP76" s="6" t="str">
        <f t="shared" si="127"/>
        <v/>
      </c>
      <c r="BQ76" s="6" t="str">
        <f t="shared" si="128"/>
        <v/>
      </c>
      <c r="BR76" s="6" t="str">
        <f t="shared" si="129"/>
        <v/>
      </c>
      <c r="BS76" s="6" t="str">
        <f t="shared" si="130"/>
        <v/>
      </c>
      <c r="BT76" s="6" t="str">
        <f t="shared" si="131"/>
        <v/>
      </c>
      <c r="BU76" s="6" t="str">
        <f t="shared" si="132"/>
        <v/>
      </c>
      <c r="BV76" s="6" t="str">
        <f t="shared" si="133"/>
        <v/>
      </c>
      <c r="BW76" s="6" t="str">
        <f t="shared" si="134"/>
        <v/>
      </c>
      <c r="BX76" s="6" t="str">
        <f t="shared" si="135"/>
        <v/>
      </c>
      <c r="BY76" s="6" t="str">
        <f t="shared" si="136"/>
        <v/>
      </c>
      <c r="BZ76" s="6" t="str">
        <f t="shared" si="137"/>
        <v/>
      </c>
      <c r="CA76" s="6" t="str">
        <f t="shared" si="138"/>
        <v/>
      </c>
      <c r="CB76" s="6" t="str">
        <f t="shared" si="139"/>
        <v/>
      </c>
      <c r="CC76" s="6" t="str">
        <f t="shared" si="140"/>
        <v/>
      </c>
      <c r="CD76" s="6" t="str">
        <f t="shared" si="141"/>
        <v/>
      </c>
      <c r="CE76" s="6" t="str">
        <f t="shared" si="142"/>
        <v/>
      </c>
      <c r="CF76" s="6" t="str">
        <f t="shared" si="143"/>
        <v/>
      </c>
      <c r="CG76" s="6" t="str">
        <f t="shared" si="144"/>
        <v/>
      </c>
      <c r="CH76" s="6" t="str">
        <f t="shared" si="145"/>
        <v/>
      </c>
      <c r="CI76" s="6" t="str">
        <f t="shared" si="146"/>
        <v/>
      </c>
      <c r="CJ76" s="6" t="str">
        <f t="shared" si="147"/>
        <v/>
      </c>
      <c r="CK76" s="6" t="str">
        <f t="shared" si="148"/>
        <v/>
      </c>
      <c r="CL76" s="6" t="str">
        <f t="shared" si="149"/>
        <v/>
      </c>
      <c r="CM76" s="6" t="str">
        <f t="shared" si="150"/>
        <v/>
      </c>
      <c r="CN76" s="6" t="str">
        <f t="shared" si="151"/>
        <v/>
      </c>
      <c r="CO76" s="6" t="str">
        <f t="shared" si="152"/>
        <v/>
      </c>
      <c r="CP76" s="6" t="str">
        <f t="shared" si="153"/>
        <v/>
      </c>
      <c r="CQ76" s="6" t="str">
        <f t="shared" si="154"/>
        <v/>
      </c>
      <c r="CR76" s="6" t="str">
        <f t="shared" si="155"/>
        <v/>
      </c>
      <c r="CS76" s="6" t="str">
        <f t="shared" si="156"/>
        <v/>
      </c>
      <c r="CT76" s="6" t="str">
        <f t="shared" si="157"/>
        <v/>
      </c>
      <c r="CU76" s="6" t="str">
        <f t="shared" si="158"/>
        <v/>
      </c>
      <c r="CV76" s="6" t="str">
        <f t="shared" si="159"/>
        <v/>
      </c>
      <c r="CW76" s="6" t="str">
        <f t="shared" si="160"/>
        <v/>
      </c>
      <c r="CX76" s="6" t="str">
        <f t="shared" si="161"/>
        <v/>
      </c>
      <c r="CY76" s="6" t="str">
        <f t="shared" si="162"/>
        <v/>
      </c>
      <c r="CZ76" s="6" t="str">
        <f t="shared" si="163"/>
        <v/>
      </c>
      <c r="DA76" s="6" t="str">
        <f t="shared" si="164"/>
        <v/>
      </c>
      <c r="DB76" s="6" t="str">
        <f t="shared" si="165"/>
        <v/>
      </c>
      <c r="DC76" s="6" t="str">
        <f t="shared" si="166"/>
        <v/>
      </c>
      <c r="DD76" s="6" t="str">
        <f t="shared" si="167"/>
        <v/>
      </c>
      <c r="DE76" s="6" t="str">
        <f t="shared" si="168"/>
        <v/>
      </c>
      <c r="DF76" s="6" t="str">
        <f t="shared" si="169"/>
        <v/>
      </c>
      <c r="DG76" s="6" t="str">
        <f t="shared" si="170"/>
        <v/>
      </c>
      <c r="DH76" s="6" t="str">
        <f t="shared" si="171"/>
        <v/>
      </c>
      <c r="DI76" s="6" t="str">
        <f t="shared" si="172"/>
        <v/>
      </c>
      <c r="DJ76" s="6" t="str">
        <f t="shared" si="173"/>
        <v/>
      </c>
      <c r="DK76" s="6" t="str">
        <f t="shared" si="174"/>
        <v/>
      </c>
      <c r="DL76" s="6" t="str">
        <f t="shared" si="175"/>
        <v/>
      </c>
      <c r="DM76" s="6" t="str">
        <f t="shared" si="176"/>
        <v/>
      </c>
      <c r="DN76" s="6" t="str">
        <f t="shared" si="177"/>
        <v/>
      </c>
      <c r="DO76" s="6" t="str">
        <f t="shared" si="178"/>
        <v/>
      </c>
      <c r="DP76" s="6" t="str">
        <f t="shared" si="179"/>
        <v/>
      </c>
      <c r="DQ76" s="6" t="str">
        <f t="shared" si="180"/>
        <v/>
      </c>
      <c r="DR76" s="6" t="str">
        <f t="shared" si="181"/>
        <v/>
      </c>
    </row>
    <row r="77" spans="1:122" x14ac:dyDescent="0.25">
      <c r="A77" s="9">
        <v>69</v>
      </c>
      <c r="B77" s="1"/>
      <c r="C77" s="1"/>
      <c r="D77" s="1"/>
      <c r="E77" s="1"/>
      <c r="F77" s="1"/>
      <c r="G77" s="1"/>
      <c r="H77" s="1"/>
      <c r="I77" s="1"/>
      <c r="J77" s="1"/>
      <c r="K77" s="2" t="str">
        <f t="shared" si="91"/>
        <v/>
      </c>
      <c r="L77" s="3" t="str">
        <f t="shared" si="92"/>
        <v/>
      </c>
      <c r="M77" s="4" t="str">
        <f t="shared" si="93"/>
        <v/>
      </c>
      <c r="N77" s="4" t="str">
        <f t="shared" si="94"/>
        <v/>
      </c>
      <c r="O77" s="5" t="str">
        <f t="shared" si="95"/>
        <v/>
      </c>
      <c r="P77" s="6" t="str">
        <f>IF(K77="OK",(AY77*Forudsætninger!$B$6+BE77*Forudsætninger!$C$6+BK77*Forudsætninger!$D$6+BQ77*Forudsætninger!$E$6+BW77*Forudsætninger!$F$6+CC77*Forudsætninger!$G$6+CI77*Forudsætninger!$H$6+CO77*Forudsætninger!$I$6+CU77*Forudsætninger!$J$6+DA77*Forudsætninger!$K$6+DG77*Forudsætninger!$L$6+DM77*Forudsætninger!$M$6)/SUM(Forudsætninger!$B$6:$M$6),"")</f>
        <v/>
      </c>
      <c r="Q77" s="6" t="str">
        <f>IF(K77="OK",(AZ77*Forudsætninger!$B$6+BF77*Forudsætninger!$C$6+BL77*Forudsætninger!$D$6+BR77*Forudsætninger!$E$6+BX77*Forudsætninger!$F$6+CD77*Forudsætninger!$G$6+CJ77*Forudsætninger!$H$6+CP77*Forudsætninger!$I$6+CV77*Forudsætninger!$J$6+DB77*Forudsætninger!$K$6+DH77*Forudsætninger!$L$6+DN77*Forudsætninger!$M$6)/SUM(Forudsætninger!$B$6:$M$6),"")</f>
        <v/>
      </c>
      <c r="R77" s="6" t="str">
        <f>IF(K77="OK",(BA77*Forudsætninger!$B$6+BG77*Forudsætninger!$C$6+BM77*Forudsætninger!$D$6+BS77*Forudsætninger!$E$6+BY77*Forudsætninger!$F$6+CE77*Forudsætninger!$G$6+CK77*Forudsætninger!$H$6+CQ77*Forudsætninger!$I$6+CW77*Forudsætninger!$J$6+DC77*Forudsætninger!$K$6+DI77*Forudsætninger!$L$6+DO77*Forudsætninger!$M$6)/SUM(Forudsætninger!$B$6:$M$6),"")</f>
        <v/>
      </c>
      <c r="S77" s="6" t="str">
        <f>IF(K77="OK",(BB77*Forudsætninger!$B$6+BH77*Forudsætninger!$C$6+BN77*Forudsætninger!$D$6+BT77*Forudsætninger!$E$6+BZ77*Forudsætninger!$F$6+CF77*Forudsætninger!$G$6+CL77*Forudsætninger!$H$6+CR77*Forudsætninger!$I$6+CX77*Forudsætninger!$J$6+DD77*Forudsætninger!$K$6+DJ77*Forudsætninger!$L$6+DP77*Forudsætninger!$M$6)/SUM(Forudsætninger!$B$6:$M$6),"")</f>
        <v/>
      </c>
      <c r="T77" s="6" t="str">
        <f>IF(K77="OK",(BC77*Forudsætninger!$B$6+BI77*Forudsætninger!$C$6+BO77*Forudsætninger!$D$6+BU77*Forudsætninger!$E$6+CA77*Forudsætninger!$F$6+CG77*Forudsætninger!$G$6+CM77*Forudsætninger!$H$6+CS77*Forudsætninger!$I$6+CY77*Forudsætninger!$J$6+DE77*Forudsætninger!$K$6+DK77*Forudsætninger!$L$6+DQ77*Forudsætninger!$M$6)/SUM(Forudsætninger!$B$6:$M$6),"")</f>
        <v/>
      </c>
      <c r="U77" s="6" t="str">
        <f>IF(K77="OK",(BD77*Forudsætninger!$B$6+BJ77*Forudsætninger!$C$6+BP77*Forudsætninger!$D$6+BV77*Forudsætninger!$E$6+CB77*Forudsætninger!$F$6+CH77*Forudsætninger!$G$6+CN77*Forudsætninger!$H$6+CT77*Forudsætninger!$I$6+CZ77*Forudsætninger!$J$6+DF77*Forudsætninger!$K$6+DL77*Forudsætninger!$L$6+DR77*Forudsætninger!$M$6)/SUM(Forudsætninger!$B$6:$M$6),"")</f>
        <v/>
      </c>
      <c r="V77" s="7" t="str">
        <f>IF(AND(L77="OK",K77="OK"),(P77*3+Q77*2+R77-S77-T77*2-U77*3)*J77*SUM(Forudsætninger!$B$6:$M$6),"")</f>
        <v/>
      </c>
      <c r="W77" s="49" t="str">
        <f t="shared" si="96"/>
        <v/>
      </c>
      <c r="X77" s="49" t="str">
        <f t="shared" si="97"/>
        <v/>
      </c>
      <c r="Y77" s="49" t="str">
        <f t="shared" si="98"/>
        <v/>
      </c>
      <c r="Z77" s="49" t="str">
        <f t="shared" si="99"/>
        <v/>
      </c>
      <c r="AA77" s="49" t="str">
        <f t="shared" si="100"/>
        <v/>
      </c>
      <c r="AB77" s="49" t="str">
        <f t="shared" si="101"/>
        <v/>
      </c>
      <c r="AC77" s="49" t="str">
        <f t="shared" si="102"/>
        <v/>
      </c>
      <c r="AD77" s="49" t="str">
        <f t="shared" si="103"/>
        <v/>
      </c>
      <c r="AE77" s="49" t="str">
        <f t="shared" si="104"/>
        <v/>
      </c>
      <c r="AF77" s="49" t="str">
        <f t="shared" si="105"/>
        <v/>
      </c>
      <c r="AG77" s="49" t="str">
        <f t="shared" si="106"/>
        <v/>
      </c>
      <c r="AH77" s="49" t="str">
        <f t="shared" si="107"/>
        <v/>
      </c>
      <c r="AK77" s="18">
        <f t="shared" si="108"/>
        <v>0</v>
      </c>
      <c r="AL77" s="18">
        <f t="shared" si="109"/>
        <v>0</v>
      </c>
      <c r="AM77" s="18" t="str">
        <f>IF($K77="OK",$AK77+$AL77-0.1909*$G77+0.1226*$H77-7.6592*($I77*Forudsætninger!B73)/3600,"")</f>
        <v/>
      </c>
      <c r="AN77" s="18" t="str">
        <f>IF($K77="OK",$AK77+$AL77-0.1909*$G77+0.1226*$H77-7.6592*($I77*Forudsætninger!C73)/3600,"")</f>
        <v/>
      </c>
      <c r="AO77" s="18" t="str">
        <f>IF($K77="OK",$AK77+$AL77-0.1909*$G77+0.1226*$H77-7.6592*($I77*Forudsætninger!D73)/3600,"")</f>
        <v/>
      </c>
      <c r="AP77" s="18" t="str">
        <f>IF($K77="OK",$AK77+$AL77-0.1909*$G77+0.1226*$H77-7.6592*($I77*Forudsætninger!E73)/3600,"")</f>
        <v/>
      </c>
      <c r="AQ77" s="18" t="str">
        <f>IF($K77="OK",$AK77+$AL77-0.1909*$G77+0.1226*$H77-7.6592*($I77*Forudsætninger!F73)/3600,"")</f>
        <v/>
      </c>
      <c r="AR77" s="18" t="str">
        <f>IF($K77="OK",$AK77+$AL77-0.1909*$G77+0.1226*$H77-7.6592*($I77*Forudsætninger!G73)/3600,"")</f>
        <v/>
      </c>
      <c r="AS77" s="18" t="str">
        <f>IF($K77="OK",$AK77+$AL77-0.1909*$G77+0.1226*$H77-7.6592*($I77*Forudsætninger!H73)/3600,"")</f>
        <v/>
      </c>
      <c r="AT77" s="18" t="str">
        <f>IF($K77="OK",$AK77+$AL77-0.1909*$G77+0.1226*$H77-7.6592*($I77*Forudsætninger!I73)/3600,"")</f>
        <v/>
      </c>
      <c r="AU77" s="18" t="str">
        <f>IF($K77="OK",$AK77+$AL77-0.1909*$G77+0.1226*$H77-7.6592*($I77*Forudsætninger!J73)/3600,"")</f>
        <v/>
      </c>
      <c r="AV77" s="18" t="str">
        <f>IF($K77="OK",$AK77+$AL77-0.1909*$G77+0.1226*$H77-7.6592*($I77*Forudsætninger!K73)/3600,"")</f>
        <v/>
      </c>
      <c r="AW77" s="18" t="str">
        <f>IF($K77="OK",$AK77+$AL77-0.1909*$G77+0.1226*$H77-7.6592*($I77*Forudsætninger!L73)/3600,"")</f>
        <v/>
      </c>
      <c r="AX77" s="18" t="str">
        <f>IF($K77="OK",$AK77+$AL77-0.1909*$G77+0.1226*$H77-7.6592*($I77*Forudsætninger!M73)/3600,"")</f>
        <v/>
      </c>
      <c r="AY77" s="6" t="str">
        <f t="shared" si="110"/>
        <v/>
      </c>
      <c r="AZ77" s="6" t="str">
        <f t="shared" si="111"/>
        <v/>
      </c>
      <c r="BA77" s="6" t="str">
        <f t="shared" si="112"/>
        <v/>
      </c>
      <c r="BB77" s="6" t="str">
        <f t="shared" si="113"/>
        <v/>
      </c>
      <c r="BC77" s="6" t="str">
        <f t="shared" si="114"/>
        <v/>
      </c>
      <c r="BD77" s="6" t="str">
        <f t="shared" si="115"/>
        <v/>
      </c>
      <c r="BE77" s="6" t="str">
        <f t="shared" si="116"/>
        <v/>
      </c>
      <c r="BF77" s="6" t="str">
        <f t="shared" si="117"/>
        <v/>
      </c>
      <c r="BG77" s="6" t="str">
        <f t="shared" si="118"/>
        <v/>
      </c>
      <c r="BH77" s="6" t="str">
        <f t="shared" si="119"/>
        <v/>
      </c>
      <c r="BI77" s="6" t="str">
        <f t="shared" si="120"/>
        <v/>
      </c>
      <c r="BJ77" s="6" t="str">
        <f t="shared" si="121"/>
        <v/>
      </c>
      <c r="BK77" s="6" t="str">
        <f t="shared" si="122"/>
        <v/>
      </c>
      <c r="BL77" s="6" t="str">
        <f t="shared" si="123"/>
        <v/>
      </c>
      <c r="BM77" s="6" t="str">
        <f t="shared" si="124"/>
        <v/>
      </c>
      <c r="BN77" s="6" t="str">
        <f t="shared" si="125"/>
        <v/>
      </c>
      <c r="BO77" s="6" t="str">
        <f t="shared" si="126"/>
        <v/>
      </c>
      <c r="BP77" s="6" t="str">
        <f t="shared" si="127"/>
        <v/>
      </c>
      <c r="BQ77" s="6" t="str">
        <f t="shared" si="128"/>
        <v/>
      </c>
      <c r="BR77" s="6" t="str">
        <f t="shared" si="129"/>
        <v/>
      </c>
      <c r="BS77" s="6" t="str">
        <f t="shared" si="130"/>
        <v/>
      </c>
      <c r="BT77" s="6" t="str">
        <f t="shared" si="131"/>
        <v/>
      </c>
      <c r="BU77" s="6" t="str">
        <f t="shared" si="132"/>
        <v/>
      </c>
      <c r="BV77" s="6" t="str">
        <f t="shared" si="133"/>
        <v/>
      </c>
      <c r="BW77" s="6" t="str">
        <f t="shared" si="134"/>
        <v/>
      </c>
      <c r="BX77" s="6" t="str">
        <f t="shared" si="135"/>
        <v/>
      </c>
      <c r="BY77" s="6" t="str">
        <f t="shared" si="136"/>
        <v/>
      </c>
      <c r="BZ77" s="6" t="str">
        <f t="shared" si="137"/>
        <v/>
      </c>
      <c r="CA77" s="6" t="str">
        <f t="shared" si="138"/>
        <v/>
      </c>
      <c r="CB77" s="6" t="str">
        <f t="shared" si="139"/>
        <v/>
      </c>
      <c r="CC77" s="6" t="str">
        <f t="shared" si="140"/>
        <v/>
      </c>
      <c r="CD77" s="6" t="str">
        <f t="shared" si="141"/>
        <v/>
      </c>
      <c r="CE77" s="6" t="str">
        <f t="shared" si="142"/>
        <v/>
      </c>
      <c r="CF77" s="6" t="str">
        <f t="shared" si="143"/>
        <v/>
      </c>
      <c r="CG77" s="6" t="str">
        <f t="shared" si="144"/>
        <v/>
      </c>
      <c r="CH77" s="6" t="str">
        <f t="shared" si="145"/>
        <v/>
      </c>
      <c r="CI77" s="6" t="str">
        <f t="shared" si="146"/>
        <v/>
      </c>
      <c r="CJ77" s="6" t="str">
        <f t="shared" si="147"/>
        <v/>
      </c>
      <c r="CK77" s="6" t="str">
        <f t="shared" si="148"/>
        <v/>
      </c>
      <c r="CL77" s="6" t="str">
        <f t="shared" si="149"/>
        <v/>
      </c>
      <c r="CM77" s="6" t="str">
        <f t="shared" si="150"/>
        <v/>
      </c>
      <c r="CN77" s="6" t="str">
        <f t="shared" si="151"/>
        <v/>
      </c>
      <c r="CO77" s="6" t="str">
        <f t="shared" si="152"/>
        <v/>
      </c>
      <c r="CP77" s="6" t="str">
        <f t="shared" si="153"/>
        <v/>
      </c>
      <c r="CQ77" s="6" t="str">
        <f t="shared" si="154"/>
        <v/>
      </c>
      <c r="CR77" s="6" t="str">
        <f t="shared" si="155"/>
        <v/>
      </c>
      <c r="CS77" s="6" t="str">
        <f t="shared" si="156"/>
        <v/>
      </c>
      <c r="CT77" s="6" t="str">
        <f t="shared" si="157"/>
        <v/>
      </c>
      <c r="CU77" s="6" t="str">
        <f t="shared" si="158"/>
        <v/>
      </c>
      <c r="CV77" s="6" t="str">
        <f t="shared" si="159"/>
        <v/>
      </c>
      <c r="CW77" s="6" t="str">
        <f t="shared" si="160"/>
        <v/>
      </c>
      <c r="CX77" s="6" t="str">
        <f t="shared" si="161"/>
        <v/>
      </c>
      <c r="CY77" s="6" t="str">
        <f t="shared" si="162"/>
        <v/>
      </c>
      <c r="CZ77" s="6" t="str">
        <f t="shared" si="163"/>
        <v/>
      </c>
      <c r="DA77" s="6" t="str">
        <f t="shared" si="164"/>
        <v/>
      </c>
      <c r="DB77" s="6" t="str">
        <f t="shared" si="165"/>
        <v/>
      </c>
      <c r="DC77" s="6" t="str">
        <f t="shared" si="166"/>
        <v/>
      </c>
      <c r="DD77" s="6" t="str">
        <f t="shared" si="167"/>
        <v/>
      </c>
      <c r="DE77" s="6" t="str">
        <f t="shared" si="168"/>
        <v/>
      </c>
      <c r="DF77" s="6" t="str">
        <f t="shared" si="169"/>
        <v/>
      </c>
      <c r="DG77" s="6" t="str">
        <f t="shared" si="170"/>
        <v/>
      </c>
      <c r="DH77" s="6" t="str">
        <f t="shared" si="171"/>
        <v/>
      </c>
      <c r="DI77" s="6" t="str">
        <f t="shared" si="172"/>
        <v/>
      </c>
      <c r="DJ77" s="6" t="str">
        <f t="shared" si="173"/>
        <v/>
      </c>
      <c r="DK77" s="6" t="str">
        <f t="shared" si="174"/>
        <v/>
      </c>
      <c r="DL77" s="6" t="str">
        <f t="shared" si="175"/>
        <v/>
      </c>
      <c r="DM77" s="6" t="str">
        <f t="shared" si="176"/>
        <v/>
      </c>
      <c r="DN77" s="6" t="str">
        <f t="shared" si="177"/>
        <v/>
      </c>
      <c r="DO77" s="6" t="str">
        <f t="shared" si="178"/>
        <v/>
      </c>
      <c r="DP77" s="6" t="str">
        <f t="shared" si="179"/>
        <v/>
      </c>
      <c r="DQ77" s="6" t="str">
        <f t="shared" si="180"/>
        <v/>
      </c>
      <c r="DR77" s="6" t="str">
        <f t="shared" si="181"/>
        <v/>
      </c>
    </row>
    <row r="78" spans="1:122" x14ac:dyDescent="0.25">
      <c r="A78" s="9">
        <v>70</v>
      </c>
      <c r="B78" s="1"/>
      <c r="C78" s="1"/>
      <c r="D78" s="1"/>
      <c r="E78" s="1"/>
      <c r="F78" s="1"/>
      <c r="G78" s="1"/>
      <c r="H78" s="1"/>
      <c r="I78" s="1"/>
      <c r="J78" s="1"/>
      <c r="K78" s="2" t="str">
        <f t="shared" si="91"/>
        <v/>
      </c>
      <c r="L78" s="3" t="str">
        <f t="shared" si="92"/>
        <v/>
      </c>
      <c r="M78" s="4" t="str">
        <f t="shared" si="93"/>
        <v/>
      </c>
      <c r="N78" s="4" t="str">
        <f t="shared" si="94"/>
        <v/>
      </c>
      <c r="O78" s="5" t="str">
        <f t="shared" si="95"/>
        <v/>
      </c>
      <c r="P78" s="6" t="str">
        <f>IF(K78="OK",(AY78*Forudsætninger!$B$6+BE78*Forudsætninger!$C$6+BK78*Forudsætninger!$D$6+BQ78*Forudsætninger!$E$6+BW78*Forudsætninger!$F$6+CC78*Forudsætninger!$G$6+CI78*Forudsætninger!$H$6+CO78*Forudsætninger!$I$6+CU78*Forudsætninger!$J$6+DA78*Forudsætninger!$K$6+DG78*Forudsætninger!$L$6+DM78*Forudsætninger!$M$6)/SUM(Forudsætninger!$B$6:$M$6),"")</f>
        <v/>
      </c>
      <c r="Q78" s="6" t="str">
        <f>IF(K78="OK",(AZ78*Forudsætninger!$B$6+BF78*Forudsætninger!$C$6+BL78*Forudsætninger!$D$6+BR78*Forudsætninger!$E$6+BX78*Forudsætninger!$F$6+CD78*Forudsætninger!$G$6+CJ78*Forudsætninger!$H$6+CP78*Forudsætninger!$I$6+CV78*Forudsætninger!$J$6+DB78*Forudsætninger!$K$6+DH78*Forudsætninger!$L$6+DN78*Forudsætninger!$M$6)/SUM(Forudsætninger!$B$6:$M$6),"")</f>
        <v/>
      </c>
      <c r="R78" s="6" t="str">
        <f>IF(K78="OK",(BA78*Forudsætninger!$B$6+BG78*Forudsætninger!$C$6+BM78*Forudsætninger!$D$6+BS78*Forudsætninger!$E$6+BY78*Forudsætninger!$F$6+CE78*Forudsætninger!$G$6+CK78*Forudsætninger!$H$6+CQ78*Forudsætninger!$I$6+CW78*Forudsætninger!$J$6+DC78*Forudsætninger!$K$6+DI78*Forudsætninger!$L$6+DO78*Forudsætninger!$M$6)/SUM(Forudsætninger!$B$6:$M$6),"")</f>
        <v/>
      </c>
      <c r="S78" s="6" t="str">
        <f>IF(K78="OK",(BB78*Forudsætninger!$B$6+BH78*Forudsætninger!$C$6+BN78*Forudsætninger!$D$6+BT78*Forudsætninger!$E$6+BZ78*Forudsætninger!$F$6+CF78*Forudsætninger!$G$6+CL78*Forudsætninger!$H$6+CR78*Forudsætninger!$I$6+CX78*Forudsætninger!$J$6+DD78*Forudsætninger!$K$6+DJ78*Forudsætninger!$L$6+DP78*Forudsætninger!$M$6)/SUM(Forudsætninger!$B$6:$M$6),"")</f>
        <v/>
      </c>
      <c r="T78" s="6" t="str">
        <f>IF(K78="OK",(BC78*Forudsætninger!$B$6+BI78*Forudsætninger!$C$6+BO78*Forudsætninger!$D$6+BU78*Forudsætninger!$E$6+CA78*Forudsætninger!$F$6+CG78*Forudsætninger!$G$6+CM78*Forudsætninger!$H$6+CS78*Forudsætninger!$I$6+CY78*Forudsætninger!$J$6+DE78*Forudsætninger!$K$6+DK78*Forudsætninger!$L$6+DQ78*Forudsætninger!$M$6)/SUM(Forudsætninger!$B$6:$M$6),"")</f>
        <v/>
      </c>
      <c r="U78" s="6" t="str">
        <f>IF(K78="OK",(BD78*Forudsætninger!$B$6+BJ78*Forudsætninger!$C$6+BP78*Forudsætninger!$D$6+BV78*Forudsætninger!$E$6+CB78*Forudsætninger!$F$6+CH78*Forudsætninger!$G$6+CN78*Forudsætninger!$H$6+CT78*Forudsætninger!$I$6+CZ78*Forudsætninger!$J$6+DF78*Forudsætninger!$K$6+DL78*Forudsætninger!$L$6+DR78*Forudsætninger!$M$6)/SUM(Forudsætninger!$B$6:$M$6),"")</f>
        <v/>
      </c>
      <c r="V78" s="7" t="str">
        <f>IF(AND(L78="OK",K78="OK"),(P78*3+Q78*2+R78-S78-T78*2-U78*3)*J78*SUM(Forudsætninger!$B$6:$M$6),"")</f>
        <v/>
      </c>
      <c r="W78" s="49" t="str">
        <f t="shared" si="96"/>
        <v/>
      </c>
      <c r="X78" s="49" t="str">
        <f t="shared" si="97"/>
        <v/>
      </c>
      <c r="Y78" s="49" t="str">
        <f t="shared" si="98"/>
        <v/>
      </c>
      <c r="Z78" s="49" t="str">
        <f t="shared" si="99"/>
        <v/>
      </c>
      <c r="AA78" s="49" t="str">
        <f t="shared" si="100"/>
        <v/>
      </c>
      <c r="AB78" s="49" t="str">
        <f t="shared" si="101"/>
        <v/>
      </c>
      <c r="AC78" s="49" t="str">
        <f t="shared" si="102"/>
        <v/>
      </c>
      <c r="AD78" s="49" t="str">
        <f t="shared" si="103"/>
        <v/>
      </c>
      <c r="AE78" s="49" t="str">
        <f t="shared" si="104"/>
        <v/>
      </c>
      <c r="AF78" s="49" t="str">
        <f t="shared" si="105"/>
        <v/>
      </c>
      <c r="AG78" s="49" t="str">
        <f t="shared" si="106"/>
        <v/>
      </c>
      <c r="AH78" s="49" t="str">
        <f t="shared" si="107"/>
        <v/>
      </c>
      <c r="AK78" s="18">
        <f t="shared" si="108"/>
        <v>0</v>
      </c>
      <c r="AL78" s="18">
        <f t="shared" si="109"/>
        <v>0</v>
      </c>
      <c r="AM78" s="18" t="str">
        <f>IF($K78="OK",$AK78+$AL78-0.1909*$G78+0.1226*$H78-7.6592*($I78*Forudsætninger!B74)/3600,"")</f>
        <v/>
      </c>
      <c r="AN78" s="18" t="str">
        <f>IF($K78="OK",$AK78+$AL78-0.1909*$G78+0.1226*$H78-7.6592*($I78*Forudsætninger!C74)/3600,"")</f>
        <v/>
      </c>
      <c r="AO78" s="18" t="str">
        <f>IF($K78="OK",$AK78+$AL78-0.1909*$G78+0.1226*$H78-7.6592*($I78*Forudsætninger!D74)/3600,"")</f>
        <v/>
      </c>
      <c r="AP78" s="18" t="str">
        <f>IF($K78="OK",$AK78+$AL78-0.1909*$G78+0.1226*$H78-7.6592*($I78*Forudsætninger!E74)/3600,"")</f>
        <v/>
      </c>
      <c r="AQ78" s="18" t="str">
        <f>IF($K78="OK",$AK78+$AL78-0.1909*$G78+0.1226*$H78-7.6592*($I78*Forudsætninger!F74)/3600,"")</f>
        <v/>
      </c>
      <c r="AR78" s="18" t="str">
        <f>IF($K78="OK",$AK78+$AL78-0.1909*$G78+0.1226*$H78-7.6592*($I78*Forudsætninger!G74)/3600,"")</f>
        <v/>
      </c>
      <c r="AS78" s="18" t="str">
        <f>IF($K78="OK",$AK78+$AL78-0.1909*$G78+0.1226*$H78-7.6592*($I78*Forudsætninger!H74)/3600,"")</f>
        <v/>
      </c>
      <c r="AT78" s="18" t="str">
        <f>IF($K78="OK",$AK78+$AL78-0.1909*$G78+0.1226*$H78-7.6592*($I78*Forudsætninger!I74)/3600,"")</f>
        <v/>
      </c>
      <c r="AU78" s="18" t="str">
        <f>IF($K78="OK",$AK78+$AL78-0.1909*$G78+0.1226*$H78-7.6592*($I78*Forudsætninger!J74)/3600,"")</f>
        <v/>
      </c>
      <c r="AV78" s="18" t="str">
        <f>IF($K78="OK",$AK78+$AL78-0.1909*$G78+0.1226*$H78-7.6592*($I78*Forudsætninger!K74)/3600,"")</f>
        <v/>
      </c>
      <c r="AW78" s="18" t="str">
        <f>IF($K78="OK",$AK78+$AL78-0.1909*$G78+0.1226*$H78-7.6592*($I78*Forudsætninger!L74)/3600,"")</f>
        <v/>
      </c>
      <c r="AX78" s="18" t="str">
        <f>IF($K78="OK",$AK78+$AL78-0.1909*$G78+0.1226*$H78-7.6592*($I78*Forudsætninger!M74)/3600,"")</f>
        <v/>
      </c>
      <c r="AY78" s="6" t="str">
        <f t="shared" si="110"/>
        <v/>
      </c>
      <c r="AZ78" s="6" t="str">
        <f t="shared" si="111"/>
        <v/>
      </c>
      <c r="BA78" s="6" t="str">
        <f t="shared" si="112"/>
        <v/>
      </c>
      <c r="BB78" s="6" t="str">
        <f t="shared" si="113"/>
        <v/>
      </c>
      <c r="BC78" s="6" t="str">
        <f t="shared" si="114"/>
        <v/>
      </c>
      <c r="BD78" s="6" t="str">
        <f t="shared" si="115"/>
        <v/>
      </c>
      <c r="BE78" s="6" t="str">
        <f t="shared" si="116"/>
        <v/>
      </c>
      <c r="BF78" s="6" t="str">
        <f t="shared" si="117"/>
        <v/>
      </c>
      <c r="BG78" s="6" t="str">
        <f t="shared" si="118"/>
        <v/>
      </c>
      <c r="BH78" s="6" t="str">
        <f t="shared" si="119"/>
        <v/>
      </c>
      <c r="BI78" s="6" t="str">
        <f t="shared" si="120"/>
        <v/>
      </c>
      <c r="BJ78" s="6" t="str">
        <f t="shared" si="121"/>
        <v/>
      </c>
      <c r="BK78" s="6" t="str">
        <f t="shared" si="122"/>
        <v/>
      </c>
      <c r="BL78" s="6" t="str">
        <f t="shared" si="123"/>
        <v/>
      </c>
      <c r="BM78" s="6" t="str">
        <f t="shared" si="124"/>
        <v/>
      </c>
      <c r="BN78" s="6" t="str">
        <f t="shared" si="125"/>
        <v/>
      </c>
      <c r="BO78" s="6" t="str">
        <f t="shared" si="126"/>
        <v/>
      </c>
      <c r="BP78" s="6" t="str">
        <f t="shared" si="127"/>
        <v/>
      </c>
      <c r="BQ78" s="6" t="str">
        <f t="shared" si="128"/>
        <v/>
      </c>
      <c r="BR78" s="6" t="str">
        <f t="shared" si="129"/>
        <v/>
      </c>
      <c r="BS78" s="6" t="str">
        <f t="shared" si="130"/>
        <v/>
      </c>
      <c r="BT78" s="6" t="str">
        <f t="shared" si="131"/>
        <v/>
      </c>
      <c r="BU78" s="6" t="str">
        <f t="shared" si="132"/>
        <v/>
      </c>
      <c r="BV78" s="6" t="str">
        <f t="shared" si="133"/>
        <v/>
      </c>
      <c r="BW78" s="6" t="str">
        <f t="shared" si="134"/>
        <v/>
      </c>
      <c r="BX78" s="6" t="str">
        <f t="shared" si="135"/>
        <v/>
      </c>
      <c r="BY78" s="6" t="str">
        <f t="shared" si="136"/>
        <v/>
      </c>
      <c r="BZ78" s="6" t="str">
        <f t="shared" si="137"/>
        <v/>
      </c>
      <c r="CA78" s="6" t="str">
        <f t="shared" si="138"/>
        <v/>
      </c>
      <c r="CB78" s="6" t="str">
        <f t="shared" si="139"/>
        <v/>
      </c>
      <c r="CC78" s="6" t="str">
        <f t="shared" si="140"/>
        <v/>
      </c>
      <c r="CD78" s="6" t="str">
        <f t="shared" si="141"/>
        <v/>
      </c>
      <c r="CE78" s="6" t="str">
        <f t="shared" si="142"/>
        <v/>
      </c>
      <c r="CF78" s="6" t="str">
        <f t="shared" si="143"/>
        <v/>
      </c>
      <c r="CG78" s="6" t="str">
        <f t="shared" si="144"/>
        <v/>
      </c>
      <c r="CH78" s="6" t="str">
        <f t="shared" si="145"/>
        <v/>
      </c>
      <c r="CI78" s="6" t="str">
        <f t="shared" si="146"/>
        <v/>
      </c>
      <c r="CJ78" s="6" t="str">
        <f t="shared" si="147"/>
        <v/>
      </c>
      <c r="CK78" s="6" t="str">
        <f t="shared" si="148"/>
        <v/>
      </c>
      <c r="CL78" s="6" t="str">
        <f t="shared" si="149"/>
        <v/>
      </c>
      <c r="CM78" s="6" t="str">
        <f t="shared" si="150"/>
        <v/>
      </c>
      <c r="CN78" s="6" t="str">
        <f t="shared" si="151"/>
        <v/>
      </c>
      <c r="CO78" s="6" t="str">
        <f t="shared" si="152"/>
        <v/>
      </c>
      <c r="CP78" s="6" t="str">
        <f t="shared" si="153"/>
        <v/>
      </c>
      <c r="CQ78" s="6" t="str">
        <f t="shared" si="154"/>
        <v/>
      </c>
      <c r="CR78" s="6" t="str">
        <f t="shared" si="155"/>
        <v/>
      </c>
      <c r="CS78" s="6" t="str">
        <f t="shared" si="156"/>
        <v/>
      </c>
      <c r="CT78" s="6" t="str">
        <f t="shared" si="157"/>
        <v/>
      </c>
      <c r="CU78" s="6" t="str">
        <f t="shared" si="158"/>
        <v/>
      </c>
      <c r="CV78" s="6" t="str">
        <f t="shared" si="159"/>
        <v/>
      </c>
      <c r="CW78" s="6" t="str">
        <f t="shared" si="160"/>
        <v/>
      </c>
      <c r="CX78" s="6" t="str">
        <f t="shared" si="161"/>
        <v/>
      </c>
      <c r="CY78" s="6" t="str">
        <f t="shared" si="162"/>
        <v/>
      </c>
      <c r="CZ78" s="6" t="str">
        <f t="shared" si="163"/>
        <v/>
      </c>
      <c r="DA78" s="6" t="str">
        <f t="shared" si="164"/>
        <v/>
      </c>
      <c r="DB78" s="6" t="str">
        <f t="shared" si="165"/>
        <v/>
      </c>
      <c r="DC78" s="6" t="str">
        <f t="shared" si="166"/>
        <v/>
      </c>
      <c r="DD78" s="6" t="str">
        <f t="shared" si="167"/>
        <v/>
      </c>
      <c r="DE78" s="6" t="str">
        <f t="shared" si="168"/>
        <v/>
      </c>
      <c r="DF78" s="6" t="str">
        <f t="shared" si="169"/>
        <v/>
      </c>
      <c r="DG78" s="6" t="str">
        <f t="shared" si="170"/>
        <v/>
      </c>
      <c r="DH78" s="6" t="str">
        <f t="shared" si="171"/>
        <v/>
      </c>
      <c r="DI78" s="6" t="str">
        <f t="shared" si="172"/>
        <v/>
      </c>
      <c r="DJ78" s="6" t="str">
        <f t="shared" si="173"/>
        <v/>
      </c>
      <c r="DK78" s="6" t="str">
        <f t="shared" si="174"/>
        <v/>
      </c>
      <c r="DL78" s="6" t="str">
        <f t="shared" si="175"/>
        <v/>
      </c>
      <c r="DM78" s="6" t="str">
        <f t="shared" si="176"/>
        <v/>
      </c>
      <c r="DN78" s="6" t="str">
        <f t="shared" si="177"/>
        <v/>
      </c>
      <c r="DO78" s="6" t="str">
        <f t="shared" si="178"/>
        <v/>
      </c>
      <c r="DP78" s="6" t="str">
        <f t="shared" si="179"/>
        <v/>
      </c>
      <c r="DQ78" s="6" t="str">
        <f t="shared" si="180"/>
        <v/>
      </c>
      <c r="DR78" s="6" t="str">
        <f t="shared" si="181"/>
        <v/>
      </c>
    </row>
    <row r="79" spans="1:122" x14ac:dyDescent="0.25">
      <c r="A79" s="9">
        <v>71</v>
      </c>
      <c r="B79" s="1"/>
      <c r="C79" s="1"/>
      <c r="D79" s="1"/>
      <c r="E79" s="1"/>
      <c r="F79" s="1"/>
      <c r="G79" s="1"/>
      <c r="H79" s="1"/>
      <c r="I79" s="1"/>
      <c r="J79" s="1"/>
      <c r="K79" s="2" t="str">
        <f t="shared" si="91"/>
        <v/>
      </c>
      <c r="L79" s="3" t="str">
        <f t="shared" si="92"/>
        <v/>
      </c>
      <c r="M79" s="4" t="str">
        <f t="shared" si="93"/>
        <v/>
      </c>
      <c r="N79" s="4" t="str">
        <f t="shared" si="94"/>
        <v/>
      </c>
      <c r="O79" s="5" t="str">
        <f t="shared" si="95"/>
        <v/>
      </c>
      <c r="P79" s="6" t="str">
        <f>IF(K79="OK",(AY79*Forudsætninger!$B$6+BE79*Forudsætninger!$C$6+BK79*Forudsætninger!$D$6+BQ79*Forudsætninger!$E$6+BW79*Forudsætninger!$F$6+CC79*Forudsætninger!$G$6+CI79*Forudsætninger!$H$6+CO79*Forudsætninger!$I$6+CU79*Forudsætninger!$J$6+DA79*Forudsætninger!$K$6+DG79*Forudsætninger!$L$6+DM79*Forudsætninger!$M$6)/SUM(Forudsætninger!$B$6:$M$6),"")</f>
        <v/>
      </c>
      <c r="Q79" s="6" t="str">
        <f>IF(K79="OK",(AZ79*Forudsætninger!$B$6+BF79*Forudsætninger!$C$6+BL79*Forudsætninger!$D$6+BR79*Forudsætninger!$E$6+BX79*Forudsætninger!$F$6+CD79*Forudsætninger!$G$6+CJ79*Forudsætninger!$H$6+CP79*Forudsætninger!$I$6+CV79*Forudsætninger!$J$6+DB79*Forudsætninger!$K$6+DH79*Forudsætninger!$L$6+DN79*Forudsætninger!$M$6)/SUM(Forudsætninger!$B$6:$M$6),"")</f>
        <v/>
      </c>
      <c r="R79" s="6" t="str">
        <f>IF(K79="OK",(BA79*Forudsætninger!$B$6+BG79*Forudsætninger!$C$6+BM79*Forudsætninger!$D$6+BS79*Forudsætninger!$E$6+BY79*Forudsætninger!$F$6+CE79*Forudsætninger!$G$6+CK79*Forudsætninger!$H$6+CQ79*Forudsætninger!$I$6+CW79*Forudsætninger!$J$6+DC79*Forudsætninger!$K$6+DI79*Forudsætninger!$L$6+DO79*Forudsætninger!$M$6)/SUM(Forudsætninger!$B$6:$M$6),"")</f>
        <v/>
      </c>
      <c r="S79" s="6" t="str">
        <f>IF(K79="OK",(BB79*Forudsætninger!$B$6+BH79*Forudsætninger!$C$6+BN79*Forudsætninger!$D$6+BT79*Forudsætninger!$E$6+BZ79*Forudsætninger!$F$6+CF79*Forudsætninger!$G$6+CL79*Forudsætninger!$H$6+CR79*Forudsætninger!$I$6+CX79*Forudsætninger!$J$6+DD79*Forudsætninger!$K$6+DJ79*Forudsætninger!$L$6+DP79*Forudsætninger!$M$6)/SUM(Forudsætninger!$B$6:$M$6),"")</f>
        <v/>
      </c>
      <c r="T79" s="6" t="str">
        <f>IF(K79="OK",(BC79*Forudsætninger!$B$6+BI79*Forudsætninger!$C$6+BO79*Forudsætninger!$D$6+BU79*Forudsætninger!$E$6+CA79*Forudsætninger!$F$6+CG79*Forudsætninger!$G$6+CM79*Forudsætninger!$H$6+CS79*Forudsætninger!$I$6+CY79*Forudsætninger!$J$6+DE79*Forudsætninger!$K$6+DK79*Forudsætninger!$L$6+DQ79*Forudsætninger!$M$6)/SUM(Forudsætninger!$B$6:$M$6),"")</f>
        <v/>
      </c>
      <c r="U79" s="6" t="str">
        <f>IF(K79="OK",(BD79*Forudsætninger!$B$6+BJ79*Forudsætninger!$C$6+BP79*Forudsætninger!$D$6+BV79*Forudsætninger!$E$6+CB79*Forudsætninger!$F$6+CH79*Forudsætninger!$G$6+CN79*Forudsætninger!$H$6+CT79*Forudsætninger!$I$6+CZ79*Forudsætninger!$J$6+DF79*Forudsætninger!$K$6+DL79*Forudsætninger!$L$6+DR79*Forudsætninger!$M$6)/SUM(Forudsætninger!$B$6:$M$6),"")</f>
        <v/>
      </c>
      <c r="V79" s="7" t="str">
        <f>IF(AND(L79="OK",K79="OK"),(P79*3+Q79*2+R79-S79-T79*2-U79*3)*J79*SUM(Forudsætninger!$B$6:$M$6),"")</f>
        <v/>
      </c>
      <c r="W79" s="49" t="str">
        <f t="shared" si="96"/>
        <v/>
      </c>
      <c r="X79" s="49" t="str">
        <f t="shared" si="97"/>
        <v/>
      </c>
      <c r="Y79" s="49" t="str">
        <f t="shared" si="98"/>
        <v/>
      </c>
      <c r="Z79" s="49" t="str">
        <f t="shared" si="99"/>
        <v/>
      </c>
      <c r="AA79" s="49" t="str">
        <f t="shared" si="100"/>
        <v/>
      </c>
      <c r="AB79" s="49" t="str">
        <f t="shared" si="101"/>
        <v/>
      </c>
      <c r="AC79" s="49" t="str">
        <f t="shared" si="102"/>
        <v/>
      </c>
      <c r="AD79" s="49" t="str">
        <f t="shared" si="103"/>
        <v/>
      </c>
      <c r="AE79" s="49" t="str">
        <f t="shared" si="104"/>
        <v/>
      </c>
      <c r="AF79" s="49" t="str">
        <f t="shared" si="105"/>
        <v/>
      </c>
      <c r="AG79" s="49" t="str">
        <f t="shared" si="106"/>
        <v/>
      </c>
      <c r="AH79" s="49" t="str">
        <f t="shared" si="107"/>
        <v/>
      </c>
      <c r="AK79" s="18">
        <f t="shared" si="108"/>
        <v>0</v>
      </c>
      <c r="AL79" s="18">
        <f t="shared" si="109"/>
        <v>0</v>
      </c>
      <c r="AM79" s="18" t="str">
        <f>IF($K79="OK",$AK79+$AL79-0.1909*$G79+0.1226*$H79-7.6592*($I79*Forudsætninger!B75)/3600,"")</f>
        <v/>
      </c>
      <c r="AN79" s="18" t="str">
        <f>IF($K79="OK",$AK79+$AL79-0.1909*$G79+0.1226*$H79-7.6592*($I79*Forudsætninger!C75)/3600,"")</f>
        <v/>
      </c>
      <c r="AO79" s="18" t="str">
        <f>IF($K79="OK",$AK79+$AL79-0.1909*$G79+0.1226*$H79-7.6592*($I79*Forudsætninger!D75)/3600,"")</f>
        <v/>
      </c>
      <c r="AP79" s="18" t="str">
        <f>IF($K79="OK",$AK79+$AL79-0.1909*$G79+0.1226*$H79-7.6592*($I79*Forudsætninger!E75)/3600,"")</f>
        <v/>
      </c>
      <c r="AQ79" s="18" t="str">
        <f>IF($K79="OK",$AK79+$AL79-0.1909*$G79+0.1226*$H79-7.6592*($I79*Forudsætninger!F75)/3600,"")</f>
        <v/>
      </c>
      <c r="AR79" s="18" t="str">
        <f>IF($K79="OK",$AK79+$AL79-0.1909*$G79+0.1226*$H79-7.6592*($I79*Forudsætninger!G75)/3600,"")</f>
        <v/>
      </c>
      <c r="AS79" s="18" t="str">
        <f>IF($K79="OK",$AK79+$AL79-0.1909*$G79+0.1226*$H79-7.6592*($I79*Forudsætninger!H75)/3600,"")</f>
        <v/>
      </c>
      <c r="AT79" s="18" t="str">
        <f>IF($K79="OK",$AK79+$AL79-0.1909*$G79+0.1226*$H79-7.6592*($I79*Forudsætninger!I75)/3600,"")</f>
        <v/>
      </c>
      <c r="AU79" s="18" t="str">
        <f>IF($K79="OK",$AK79+$AL79-0.1909*$G79+0.1226*$H79-7.6592*($I79*Forudsætninger!J75)/3600,"")</f>
        <v/>
      </c>
      <c r="AV79" s="18" t="str">
        <f>IF($K79="OK",$AK79+$AL79-0.1909*$G79+0.1226*$H79-7.6592*($I79*Forudsætninger!K75)/3600,"")</f>
        <v/>
      </c>
      <c r="AW79" s="18" t="str">
        <f>IF($K79="OK",$AK79+$AL79-0.1909*$G79+0.1226*$H79-7.6592*($I79*Forudsætninger!L75)/3600,"")</f>
        <v/>
      </c>
      <c r="AX79" s="18" t="str">
        <f>IF($K79="OK",$AK79+$AL79-0.1909*$G79+0.1226*$H79-7.6592*($I79*Forudsætninger!M75)/3600,"")</f>
        <v/>
      </c>
      <c r="AY79" s="6" t="str">
        <f t="shared" si="110"/>
        <v/>
      </c>
      <c r="AZ79" s="6" t="str">
        <f t="shared" si="111"/>
        <v/>
      </c>
      <c r="BA79" s="6" t="str">
        <f t="shared" si="112"/>
        <v/>
      </c>
      <c r="BB79" s="6" t="str">
        <f t="shared" si="113"/>
        <v/>
      </c>
      <c r="BC79" s="6" t="str">
        <f t="shared" si="114"/>
        <v/>
      </c>
      <c r="BD79" s="6" t="str">
        <f t="shared" si="115"/>
        <v/>
      </c>
      <c r="BE79" s="6" t="str">
        <f t="shared" si="116"/>
        <v/>
      </c>
      <c r="BF79" s="6" t="str">
        <f t="shared" si="117"/>
        <v/>
      </c>
      <c r="BG79" s="6" t="str">
        <f t="shared" si="118"/>
        <v/>
      </c>
      <c r="BH79" s="6" t="str">
        <f t="shared" si="119"/>
        <v/>
      </c>
      <c r="BI79" s="6" t="str">
        <f t="shared" si="120"/>
        <v/>
      </c>
      <c r="BJ79" s="6" t="str">
        <f t="shared" si="121"/>
        <v/>
      </c>
      <c r="BK79" s="6" t="str">
        <f t="shared" si="122"/>
        <v/>
      </c>
      <c r="BL79" s="6" t="str">
        <f t="shared" si="123"/>
        <v/>
      </c>
      <c r="BM79" s="6" t="str">
        <f t="shared" si="124"/>
        <v/>
      </c>
      <c r="BN79" s="6" t="str">
        <f t="shared" si="125"/>
        <v/>
      </c>
      <c r="BO79" s="6" t="str">
        <f t="shared" si="126"/>
        <v/>
      </c>
      <c r="BP79" s="6" t="str">
        <f t="shared" si="127"/>
        <v/>
      </c>
      <c r="BQ79" s="6" t="str">
        <f t="shared" si="128"/>
        <v/>
      </c>
      <c r="BR79" s="6" t="str">
        <f t="shared" si="129"/>
        <v/>
      </c>
      <c r="BS79" s="6" t="str">
        <f t="shared" si="130"/>
        <v/>
      </c>
      <c r="BT79" s="6" t="str">
        <f t="shared" si="131"/>
        <v/>
      </c>
      <c r="BU79" s="6" t="str">
        <f t="shared" si="132"/>
        <v/>
      </c>
      <c r="BV79" s="6" t="str">
        <f t="shared" si="133"/>
        <v/>
      </c>
      <c r="BW79" s="6" t="str">
        <f t="shared" si="134"/>
        <v/>
      </c>
      <c r="BX79" s="6" t="str">
        <f t="shared" si="135"/>
        <v/>
      </c>
      <c r="BY79" s="6" t="str">
        <f t="shared" si="136"/>
        <v/>
      </c>
      <c r="BZ79" s="6" t="str">
        <f t="shared" si="137"/>
        <v/>
      </c>
      <c r="CA79" s="6" t="str">
        <f t="shared" si="138"/>
        <v/>
      </c>
      <c r="CB79" s="6" t="str">
        <f t="shared" si="139"/>
        <v/>
      </c>
      <c r="CC79" s="6" t="str">
        <f t="shared" si="140"/>
        <v/>
      </c>
      <c r="CD79" s="6" t="str">
        <f t="shared" si="141"/>
        <v/>
      </c>
      <c r="CE79" s="6" t="str">
        <f t="shared" si="142"/>
        <v/>
      </c>
      <c r="CF79" s="6" t="str">
        <f t="shared" si="143"/>
        <v/>
      </c>
      <c r="CG79" s="6" t="str">
        <f t="shared" si="144"/>
        <v/>
      </c>
      <c r="CH79" s="6" t="str">
        <f t="shared" si="145"/>
        <v/>
      </c>
      <c r="CI79" s="6" t="str">
        <f t="shared" si="146"/>
        <v/>
      </c>
      <c r="CJ79" s="6" t="str">
        <f t="shared" si="147"/>
        <v/>
      </c>
      <c r="CK79" s="6" t="str">
        <f t="shared" si="148"/>
        <v/>
      </c>
      <c r="CL79" s="6" t="str">
        <f t="shared" si="149"/>
        <v/>
      </c>
      <c r="CM79" s="6" t="str">
        <f t="shared" si="150"/>
        <v/>
      </c>
      <c r="CN79" s="6" t="str">
        <f t="shared" si="151"/>
        <v/>
      </c>
      <c r="CO79" s="6" t="str">
        <f t="shared" si="152"/>
        <v/>
      </c>
      <c r="CP79" s="6" t="str">
        <f t="shared" si="153"/>
        <v/>
      </c>
      <c r="CQ79" s="6" t="str">
        <f t="shared" si="154"/>
        <v/>
      </c>
      <c r="CR79" s="6" t="str">
        <f t="shared" si="155"/>
        <v/>
      </c>
      <c r="CS79" s="6" t="str">
        <f t="shared" si="156"/>
        <v/>
      </c>
      <c r="CT79" s="6" t="str">
        <f t="shared" si="157"/>
        <v/>
      </c>
      <c r="CU79" s="6" t="str">
        <f t="shared" si="158"/>
        <v/>
      </c>
      <c r="CV79" s="6" t="str">
        <f t="shared" si="159"/>
        <v/>
      </c>
      <c r="CW79" s="6" t="str">
        <f t="shared" si="160"/>
        <v/>
      </c>
      <c r="CX79" s="6" t="str">
        <f t="shared" si="161"/>
        <v/>
      </c>
      <c r="CY79" s="6" t="str">
        <f t="shared" si="162"/>
        <v/>
      </c>
      <c r="CZ79" s="6" t="str">
        <f t="shared" si="163"/>
        <v/>
      </c>
      <c r="DA79" s="6" t="str">
        <f t="shared" si="164"/>
        <v/>
      </c>
      <c r="DB79" s="6" t="str">
        <f t="shared" si="165"/>
        <v/>
      </c>
      <c r="DC79" s="6" t="str">
        <f t="shared" si="166"/>
        <v/>
      </c>
      <c r="DD79" s="6" t="str">
        <f t="shared" si="167"/>
        <v/>
      </c>
      <c r="DE79" s="6" t="str">
        <f t="shared" si="168"/>
        <v/>
      </c>
      <c r="DF79" s="6" t="str">
        <f t="shared" si="169"/>
        <v/>
      </c>
      <c r="DG79" s="6" t="str">
        <f t="shared" si="170"/>
        <v/>
      </c>
      <c r="DH79" s="6" t="str">
        <f t="shared" si="171"/>
        <v/>
      </c>
      <c r="DI79" s="6" t="str">
        <f t="shared" si="172"/>
        <v/>
      </c>
      <c r="DJ79" s="6" t="str">
        <f t="shared" si="173"/>
        <v/>
      </c>
      <c r="DK79" s="6" t="str">
        <f t="shared" si="174"/>
        <v/>
      </c>
      <c r="DL79" s="6" t="str">
        <f t="shared" si="175"/>
        <v/>
      </c>
      <c r="DM79" s="6" t="str">
        <f t="shared" si="176"/>
        <v/>
      </c>
      <c r="DN79" s="6" t="str">
        <f t="shared" si="177"/>
        <v/>
      </c>
      <c r="DO79" s="6" t="str">
        <f t="shared" si="178"/>
        <v/>
      </c>
      <c r="DP79" s="6" t="str">
        <f t="shared" si="179"/>
        <v/>
      </c>
      <c r="DQ79" s="6" t="str">
        <f t="shared" si="180"/>
        <v/>
      </c>
      <c r="DR79" s="6" t="str">
        <f t="shared" si="181"/>
        <v/>
      </c>
    </row>
    <row r="80" spans="1:122" x14ac:dyDescent="0.25">
      <c r="A80" s="9">
        <v>72</v>
      </c>
      <c r="B80" s="1"/>
      <c r="C80" s="1"/>
      <c r="D80" s="1"/>
      <c r="E80" s="1"/>
      <c r="F80" s="1"/>
      <c r="G80" s="1"/>
      <c r="H80" s="1"/>
      <c r="I80" s="1"/>
      <c r="J80" s="1"/>
      <c r="K80" s="2" t="str">
        <f t="shared" si="91"/>
        <v/>
      </c>
      <c r="L80" s="3" t="str">
        <f t="shared" si="92"/>
        <v/>
      </c>
      <c r="M80" s="4" t="str">
        <f t="shared" si="93"/>
        <v/>
      </c>
      <c r="N80" s="4" t="str">
        <f t="shared" si="94"/>
        <v/>
      </c>
      <c r="O80" s="5" t="str">
        <f t="shared" si="95"/>
        <v/>
      </c>
      <c r="P80" s="6" t="str">
        <f>IF(K80="OK",(AY80*Forudsætninger!$B$6+BE80*Forudsætninger!$C$6+BK80*Forudsætninger!$D$6+BQ80*Forudsætninger!$E$6+BW80*Forudsætninger!$F$6+CC80*Forudsætninger!$G$6+CI80*Forudsætninger!$H$6+CO80*Forudsætninger!$I$6+CU80*Forudsætninger!$J$6+DA80*Forudsætninger!$K$6+DG80*Forudsætninger!$L$6+DM80*Forudsætninger!$M$6)/SUM(Forudsætninger!$B$6:$M$6),"")</f>
        <v/>
      </c>
      <c r="Q80" s="6" t="str">
        <f>IF(K80="OK",(AZ80*Forudsætninger!$B$6+BF80*Forudsætninger!$C$6+BL80*Forudsætninger!$D$6+BR80*Forudsætninger!$E$6+BX80*Forudsætninger!$F$6+CD80*Forudsætninger!$G$6+CJ80*Forudsætninger!$H$6+CP80*Forudsætninger!$I$6+CV80*Forudsætninger!$J$6+DB80*Forudsætninger!$K$6+DH80*Forudsætninger!$L$6+DN80*Forudsætninger!$M$6)/SUM(Forudsætninger!$B$6:$M$6),"")</f>
        <v/>
      </c>
      <c r="R80" s="6" t="str">
        <f>IF(K80="OK",(BA80*Forudsætninger!$B$6+BG80*Forudsætninger!$C$6+BM80*Forudsætninger!$D$6+BS80*Forudsætninger!$E$6+BY80*Forudsætninger!$F$6+CE80*Forudsætninger!$G$6+CK80*Forudsætninger!$H$6+CQ80*Forudsætninger!$I$6+CW80*Forudsætninger!$J$6+DC80*Forudsætninger!$K$6+DI80*Forudsætninger!$L$6+DO80*Forudsætninger!$M$6)/SUM(Forudsætninger!$B$6:$M$6),"")</f>
        <v/>
      </c>
      <c r="S80" s="6" t="str">
        <f>IF(K80="OK",(BB80*Forudsætninger!$B$6+BH80*Forudsætninger!$C$6+BN80*Forudsætninger!$D$6+BT80*Forudsætninger!$E$6+BZ80*Forudsætninger!$F$6+CF80*Forudsætninger!$G$6+CL80*Forudsætninger!$H$6+CR80*Forudsætninger!$I$6+CX80*Forudsætninger!$J$6+DD80*Forudsætninger!$K$6+DJ80*Forudsætninger!$L$6+DP80*Forudsætninger!$M$6)/SUM(Forudsætninger!$B$6:$M$6),"")</f>
        <v/>
      </c>
      <c r="T80" s="6" t="str">
        <f>IF(K80="OK",(BC80*Forudsætninger!$B$6+BI80*Forudsætninger!$C$6+BO80*Forudsætninger!$D$6+BU80*Forudsætninger!$E$6+CA80*Forudsætninger!$F$6+CG80*Forudsætninger!$G$6+CM80*Forudsætninger!$H$6+CS80*Forudsætninger!$I$6+CY80*Forudsætninger!$J$6+DE80*Forudsætninger!$K$6+DK80*Forudsætninger!$L$6+DQ80*Forudsætninger!$M$6)/SUM(Forudsætninger!$B$6:$M$6),"")</f>
        <v/>
      </c>
      <c r="U80" s="6" t="str">
        <f>IF(K80="OK",(BD80*Forudsætninger!$B$6+BJ80*Forudsætninger!$C$6+BP80*Forudsætninger!$D$6+BV80*Forudsætninger!$E$6+CB80*Forudsætninger!$F$6+CH80*Forudsætninger!$G$6+CN80*Forudsætninger!$H$6+CT80*Forudsætninger!$I$6+CZ80*Forudsætninger!$J$6+DF80*Forudsætninger!$K$6+DL80*Forudsætninger!$L$6+DR80*Forudsætninger!$M$6)/SUM(Forudsætninger!$B$6:$M$6),"")</f>
        <v/>
      </c>
      <c r="V80" s="7" t="str">
        <f>IF(AND(L80="OK",K80="OK"),(P80*3+Q80*2+R80-S80-T80*2-U80*3)*J80*SUM(Forudsætninger!$B$6:$M$6),"")</f>
        <v/>
      </c>
      <c r="W80" s="49" t="str">
        <f t="shared" si="96"/>
        <v/>
      </c>
      <c r="X80" s="49" t="str">
        <f t="shared" si="97"/>
        <v/>
      </c>
      <c r="Y80" s="49" t="str">
        <f t="shared" si="98"/>
        <v/>
      </c>
      <c r="Z80" s="49" t="str">
        <f t="shared" si="99"/>
        <v/>
      </c>
      <c r="AA80" s="49" t="str">
        <f t="shared" si="100"/>
        <v/>
      </c>
      <c r="AB80" s="49" t="str">
        <f t="shared" si="101"/>
        <v/>
      </c>
      <c r="AC80" s="49" t="str">
        <f t="shared" si="102"/>
        <v/>
      </c>
      <c r="AD80" s="49" t="str">
        <f t="shared" si="103"/>
        <v/>
      </c>
      <c r="AE80" s="49" t="str">
        <f t="shared" si="104"/>
        <v/>
      </c>
      <c r="AF80" s="49" t="str">
        <f t="shared" si="105"/>
        <v/>
      </c>
      <c r="AG80" s="49" t="str">
        <f t="shared" si="106"/>
        <v/>
      </c>
      <c r="AH80" s="49" t="str">
        <f t="shared" si="107"/>
        <v/>
      </c>
      <c r="AK80" s="18">
        <f t="shared" si="108"/>
        <v>0</v>
      </c>
      <c r="AL80" s="18">
        <f t="shared" si="109"/>
        <v>0</v>
      </c>
      <c r="AM80" s="18" t="str">
        <f>IF($K80="OK",$AK80+$AL80-0.1909*$G80+0.1226*$H80-7.6592*($I80*Forudsætninger!B76)/3600,"")</f>
        <v/>
      </c>
      <c r="AN80" s="18" t="str">
        <f>IF($K80="OK",$AK80+$AL80-0.1909*$G80+0.1226*$H80-7.6592*($I80*Forudsætninger!C76)/3600,"")</f>
        <v/>
      </c>
      <c r="AO80" s="18" t="str">
        <f>IF($K80="OK",$AK80+$AL80-0.1909*$G80+0.1226*$H80-7.6592*($I80*Forudsætninger!D76)/3600,"")</f>
        <v/>
      </c>
      <c r="AP80" s="18" t="str">
        <f>IF($K80="OK",$AK80+$AL80-0.1909*$G80+0.1226*$H80-7.6592*($I80*Forudsætninger!E76)/3600,"")</f>
        <v/>
      </c>
      <c r="AQ80" s="18" t="str">
        <f>IF($K80="OK",$AK80+$AL80-0.1909*$G80+0.1226*$H80-7.6592*($I80*Forudsætninger!F76)/3600,"")</f>
        <v/>
      </c>
      <c r="AR80" s="18" t="str">
        <f>IF($K80="OK",$AK80+$AL80-0.1909*$G80+0.1226*$H80-7.6592*($I80*Forudsætninger!G76)/3600,"")</f>
        <v/>
      </c>
      <c r="AS80" s="18" t="str">
        <f>IF($K80="OK",$AK80+$AL80-0.1909*$G80+0.1226*$H80-7.6592*($I80*Forudsætninger!H76)/3600,"")</f>
        <v/>
      </c>
      <c r="AT80" s="18" t="str">
        <f>IF($K80="OK",$AK80+$AL80-0.1909*$G80+0.1226*$H80-7.6592*($I80*Forudsætninger!I76)/3600,"")</f>
        <v/>
      </c>
      <c r="AU80" s="18" t="str">
        <f>IF($K80="OK",$AK80+$AL80-0.1909*$G80+0.1226*$H80-7.6592*($I80*Forudsætninger!J76)/3600,"")</f>
        <v/>
      </c>
      <c r="AV80" s="18" t="str">
        <f>IF($K80="OK",$AK80+$AL80-0.1909*$G80+0.1226*$H80-7.6592*($I80*Forudsætninger!K76)/3600,"")</f>
        <v/>
      </c>
      <c r="AW80" s="18" t="str">
        <f>IF($K80="OK",$AK80+$AL80-0.1909*$G80+0.1226*$H80-7.6592*($I80*Forudsætninger!L76)/3600,"")</f>
        <v/>
      </c>
      <c r="AX80" s="18" t="str">
        <f>IF($K80="OK",$AK80+$AL80-0.1909*$G80+0.1226*$H80-7.6592*($I80*Forudsætninger!M76)/3600,"")</f>
        <v/>
      </c>
      <c r="AY80" s="6" t="str">
        <f t="shared" si="110"/>
        <v/>
      </c>
      <c r="AZ80" s="6" t="str">
        <f t="shared" si="111"/>
        <v/>
      </c>
      <c r="BA80" s="6" t="str">
        <f t="shared" si="112"/>
        <v/>
      </c>
      <c r="BB80" s="6" t="str">
        <f t="shared" si="113"/>
        <v/>
      </c>
      <c r="BC80" s="6" t="str">
        <f t="shared" si="114"/>
        <v/>
      </c>
      <c r="BD80" s="6" t="str">
        <f t="shared" si="115"/>
        <v/>
      </c>
      <c r="BE80" s="6" t="str">
        <f t="shared" si="116"/>
        <v/>
      </c>
      <c r="BF80" s="6" t="str">
        <f t="shared" si="117"/>
        <v/>
      </c>
      <c r="BG80" s="6" t="str">
        <f t="shared" si="118"/>
        <v/>
      </c>
      <c r="BH80" s="6" t="str">
        <f t="shared" si="119"/>
        <v/>
      </c>
      <c r="BI80" s="6" t="str">
        <f t="shared" si="120"/>
        <v/>
      </c>
      <c r="BJ80" s="6" t="str">
        <f t="shared" si="121"/>
        <v/>
      </c>
      <c r="BK80" s="6" t="str">
        <f t="shared" si="122"/>
        <v/>
      </c>
      <c r="BL80" s="6" t="str">
        <f t="shared" si="123"/>
        <v/>
      </c>
      <c r="BM80" s="6" t="str">
        <f t="shared" si="124"/>
        <v/>
      </c>
      <c r="BN80" s="6" t="str">
        <f t="shared" si="125"/>
        <v/>
      </c>
      <c r="BO80" s="6" t="str">
        <f t="shared" si="126"/>
        <v/>
      </c>
      <c r="BP80" s="6" t="str">
        <f t="shared" si="127"/>
        <v/>
      </c>
      <c r="BQ80" s="6" t="str">
        <f t="shared" si="128"/>
        <v/>
      </c>
      <c r="BR80" s="6" t="str">
        <f t="shared" si="129"/>
        <v/>
      </c>
      <c r="BS80" s="6" t="str">
        <f t="shared" si="130"/>
        <v/>
      </c>
      <c r="BT80" s="6" t="str">
        <f t="shared" si="131"/>
        <v/>
      </c>
      <c r="BU80" s="6" t="str">
        <f t="shared" si="132"/>
        <v/>
      </c>
      <c r="BV80" s="6" t="str">
        <f t="shared" si="133"/>
        <v/>
      </c>
      <c r="BW80" s="6" t="str">
        <f t="shared" si="134"/>
        <v/>
      </c>
      <c r="BX80" s="6" t="str">
        <f t="shared" si="135"/>
        <v/>
      </c>
      <c r="BY80" s="6" t="str">
        <f t="shared" si="136"/>
        <v/>
      </c>
      <c r="BZ80" s="6" t="str">
        <f t="shared" si="137"/>
        <v/>
      </c>
      <c r="CA80" s="6" t="str">
        <f t="shared" si="138"/>
        <v/>
      </c>
      <c r="CB80" s="6" t="str">
        <f t="shared" si="139"/>
        <v/>
      </c>
      <c r="CC80" s="6" t="str">
        <f t="shared" si="140"/>
        <v/>
      </c>
      <c r="CD80" s="6" t="str">
        <f t="shared" si="141"/>
        <v/>
      </c>
      <c r="CE80" s="6" t="str">
        <f t="shared" si="142"/>
        <v/>
      </c>
      <c r="CF80" s="6" t="str">
        <f t="shared" si="143"/>
        <v/>
      </c>
      <c r="CG80" s="6" t="str">
        <f t="shared" si="144"/>
        <v/>
      </c>
      <c r="CH80" s="6" t="str">
        <f t="shared" si="145"/>
        <v/>
      </c>
      <c r="CI80" s="6" t="str">
        <f t="shared" si="146"/>
        <v/>
      </c>
      <c r="CJ80" s="6" t="str">
        <f t="shared" si="147"/>
        <v/>
      </c>
      <c r="CK80" s="6" t="str">
        <f t="shared" si="148"/>
        <v/>
      </c>
      <c r="CL80" s="6" t="str">
        <f t="shared" si="149"/>
        <v/>
      </c>
      <c r="CM80" s="6" t="str">
        <f t="shared" si="150"/>
        <v/>
      </c>
      <c r="CN80" s="6" t="str">
        <f t="shared" si="151"/>
        <v/>
      </c>
      <c r="CO80" s="6" t="str">
        <f t="shared" si="152"/>
        <v/>
      </c>
      <c r="CP80" s="6" t="str">
        <f t="shared" si="153"/>
        <v/>
      </c>
      <c r="CQ80" s="6" t="str">
        <f t="shared" si="154"/>
        <v/>
      </c>
      <c r="CR80" s="6" t="str">
        <f t="shared" si="155"/>
        <v/>
      </c>
      <c r="CS80" s="6" t="str">
        <f t="shared" si="156"/>
        <v/>
      </c>
      <c r="CT80" s="6" t="str">
        <f t="shared" si="157"/>
        <v/>
      </c>
      <c r="CU80" s="6" t="str">
        <f t="shared" si="158"/>
        <v/>
      </c>
      <c r="CV80" s="6" t="str">
        <f t="shared" si="159"/>
        <v/>
      </c>
      <c r="CW80" s="6" t="str">
        <f t="shared" si="160"/>
        <v/>
      </c>
      <c r="CX80" s="6" t="str">
        <f t="shared" si="161"/>
        <v/>
      </c>
      <c r="CY80" s="6" t="str">
        <f t="shared" si="162"/>
        <v/>
      </c>
      <c r="CZ80" s="6" t="str">
        <f t="shared" si="163"/>
        <v/>
      </c>
      <c r="DA80" s="6" t="str">
        <f t="shared" si="164"/>
        <v/>
      </c>
      <c r="DB80" s="6" t="str">
        <f t="shared" si="165"/>
        <v/>
      </c>
      <c r="DC80" s="6" t="str">
        <f t="shared" si="166"/>
        <v/>
      </c>
      <c r="DD80" s="6" t="str">
        <f t="shared" si="167"/>
        <v/>
      </c>
      <c r="DE80" s="6" t="str">
        <f t="shared" si="168"/>
        <v/>
      </c>
      <c r="DF80" s="6" t="str">
        <f t="shared" si="169"/>
        <v/>
      </c>
      <c r="DG80" s="6" t="str">
        <f t="shared" si="170"/>
        <v/>
      </c>
      <c r="DH80" s="6" t="str">
        <f t="shared" si="171"/>
        <v/>
      </c>
      <c r="DI80" s="6" t="str">
        <f t="shared" si="172"/>
        <v/>
      </c>
      <c r="DJ80" s="6" t="str">
        <f t="shared" si="173"/>
        <v/>
      </c>
      <c r="DK80" s="6" t="str">
        <f t="shared" si="174"/>
        <v/>
      </c>
      <c r="DL80" s="6" t="str">
        <f t="shared" si="175"/>
        <v/>
      </c>
      <c r="DM80" s="6" t="str">
        <f t="shared" si="176"/>
        <v/>
      </c>
      <c r="DN80" s="6" t="str">
        <f t="shared" si="177"/>
        <v/>
      </c>
      <c r="DO80" s="6" t="str">
        <f t="shared" si="178"/>
        <v/>
      </c>
      <c r="DP80" s="6" t="str">
        <f t="shared" si="179"/>
        <v/>
      </c>
      <c r="DQ80" s="6" t="str">
        <f t="shared" si="180"/>
        <v/>
      </c>
      <c r="DR80" s="6" t="str">
        <f t="shared" si="181"/>
        <v/>
      </c>
    </row>
    <row r="81" spans="1:122" x14ac:dyDescent="0.25">
      <c r="A81" s="9">
        <v>73</v>
      </c>
      <c r="B81" s="1"/>
      <c r="C81" s="1"/>
      <c r="D81" s="1"/>
      <c r="E81" s="1"/>
      <c r="F81" s="1"/>
      <c r="G81" s="1"/>
      <c r="H81" s="1"/>
      <c r="I81" s="1"/>
      <c r="J81" s="1"/>
      <c r="K81" s="2" t="str">
        <f t="shared" si="91"/>
        <v/>
      </c>
      <c r="L81" s="3" t="str">
        <f t="shared" si="92"/>
        <v/>
      </c>
      <c r="M81" s="4" t="str">
        <f t="shared" si="93"/>
        <v/>
      </c>
      <c r="N81" s="4" t="str">
        <f t="shared" si="94"/>
        <v/>
      </c>
      <c r="O81" s="5" t="str">
        <f t="shared" si="95"/>
        <v/>
      </c>
      <c r="P81" s="6" t="str">
        <f>IF(K81="OK",(AY81*Forudsætninger!$B$6+BE81*Forudsætninger!$C$6+BK81*Forudsætninger!$D$6+BQ81*Forudsætninger!$E$6+BW81*Forudsætninger!$F$6+CC81*Forudsætninger!$G$6+CI81*Forudsætninger!$H$6+CO81*Forudsætninger!$I$6+CU81*Forudsætninger!$J$6+DA81*Forudsætninger!$K$6+DG81*Forudsætninger!$L$6+DM81*Forudsætninger!$M$6)/SUM(Forudsætninger!$B$6:$M$6),"")</f>
        <v/>
      </c>
      <c r="Q81" s="6" t="str">
        <f>IF(K81="OK",(AZ81*Forudsætninger!$B$6+BF81*Forudsætninger!$C$6+BL81*Forudsætninger!$D$6+BR81*Forudsætninger!$E$6+BX81*Forudsætninger!$F$6+CD81*Forudsætninger!$G$6+CJ81*Forudsætninger!$H$6+CP81*Forudsætninger!$I$6+CV81*Forudsætninger!$J$6+DB81*Forudsætninger!$K$6+DH81*Forudsætninger!$L$6+DN81*Forudsætninger!$M$6)/SUM(Forudsætninger!$B$6:$M$6),"")</f>
        <v/>
      </c>
      <c r="R81" s="6" t="str">
        <f>IF(K81="OK",(BA81*Forudsætninger!$B$6+BG81*Forudsætninger!$C$6+BM81*Forudsætninger!$D$6+BS81*Forudsætninger!$E$6+BY81*Forudsætninger!$F$6+CE81*Forudsætninger!$G$6+CK81*Forudsætninger!$H$6+CQ81*Forudsætninger!$I$6+CW81*Forudsætninger!$J$6+DC81*Forudsætninger!$K$6+DI81*Forudsætninger!$L$6+DO81*Forudsætninger!$M$6)/SUM(Forudsætninger!$B$6:$M$6),"")</f>
        <v/>
      </c>
      <c r="S81" s="6" t="str">
        <f>IF(K81="OK",(BB81*Forudsætninger!$B$6+BH81*Forudsætninger!$C$6+BN81*Forudsætninger!$D$6+BT81*Forudsætninger!$E$6+BZ81*Forudsætninger!$F$6+CF81*Forudsætninger!$G$6+CL81*Forudsætninger!$H$6+CR81*Forudsætninger!$I$6+CX81*Forudsætninger!$J$6+DD81*Forudsætninger!$K$6+DJ81*Forudsætninger!$L$6+DP81*Forudsætninger!$M$6)/SUM(Forudsætninger!$B$6:$M$6),"")</f>
        <v/>
      </c>
      <c r="T81" s="6" t="str">
        <f>IF(K81="OK",(BC81*Forudsætninger!$B$6+BI81*Forudsætninger!$C$6+BO81*Forudsætninger!$D$6+BU81*Forudsætninger!$E$6+CA81*Forudsætninger!$F$6+CG81*Forudsætninger!$G$6+CM81*Forudsætninger!$H$6+CS81*Forudsætninger!$I$6+CY81*Forudsætninger!$J$6+DE81*Forudsætninger!$K$6+DK81*Forudsætninger!$L$6+DQ81*Forudsætninger!$M$6)/SUM(Forudsætninger!$B$6:$M$6),"")</f>
        <v/>
      </c>
      <c r="U81" s="6" t="str">
        <f>IF(K81="OK",(BD81*Forudsætninger!$B$6+BJ81*Forudsætninger!$C$6+BP81*Forudsætninger!$D$6+BV81*Forudsætninger!$E$6+CB81*Forudsætninger!$F$6+CH81*Forudsætninger!$G$6+CN81*Forudsætninger!$H$6+CT81*Forudsætninger!$I$6+CZ81*Forudsætninger!$J$6+DF81*Forudsætninger!$K$6+DL81*Forudsætninger!$L$6+DR81*Forudsætninger!$M$6)/SUM(Forudsætninger!$B$6:$M$6),"")</f>
        <v/>
      </c>
      <c r="V81" s="7" t="str">
        <f>IF(AND(L81="OK",K81="OK"),(P81*3+Q81*2+R81-S81-T81*2-U81*3)*J81*SUM(Forudsætninger!$B$6:$M$6),"")</f>
        <v/>
      </c>
      <c r="W81" s="49" t="str">
        <f t="shared" si="96"/>
        <v/>
      </c>
      <c r="X81" s="49" t="str">
        <f t="shared" si="97"/>
        <v/>
      </c>
      <c r="Y81" s="49" t="str">
        <f t="shared" si="98"/>
        <v/>
      </c>
      <c r="Z81" s="49" t="str">
        <f t="shared" si="99"/>
        <v/>
      </c>
      <c r="AA81" s="49" t="str">
        <f t="shared" si="100"/>
        <v/>
      </c>
      <c r="AB81" s="49" t="str">
        <f t="shared" si="101"/>
        <v/>
      </c>
      <c r="AC81" s="49" t="str">
        <f t="shared" si="102"/>
        <v/>
      </c>
      <c r="AD81" s="49" t="str">
        <f t="shared" si="103"/>
        <v/>
      </c>
      <c r="AE81" s="49" t="str">
        <f t="shared" si="104"/>
        <v/>
      </c>
      <c r="AF81" s="49" t="str">
        <f t="shared" si="105"/>
        <v/>
      </c>
      <c r="AG81" s="49" t="str">
        <f t="shared" si="106"/>
        <v/>
      </c>
      <c r="AH81" s="49" t="str">
        <f t="shared" si="107"/>
        <v/>
      </c>
      <c r="AK81" s="18">
        <f t="shared" si="108"/>
        <v>0</v>
      </c>
      <c r="AL81" s="18">
        <f t="shared" si="109"/>
        <v>0</v>
      </c>
      <c r="AM81" s="18" t="str">
        <f>IF($K81="OK",$AK81+$AL81-0.1909*$G81+0.1226*$H81-7.6592*($I81*Forudsætninger!B77)/3600,"")</f>
        <v/>
      </c>
      <c r="AN81" s="18" t="str">
        <f>IF($K81="OK",$AK81+$AL81-0.1909*$G81+0.1226*$H81-7.6592*($I81*Forudsætninger!C77)/3600,"")</f>
        <v/>
      </c>
      <c r="AO81" s="18" t="str">
        <f>IF($K81="OK",$AK81+$AL81-0.1909*$G81+0.1226*$H81-7.6592*($I81*Forudsætninger!D77)/3600,"")</f>
        <v/>
      </c>
      <c r="AP81" s="18" t="str">
        <f>IF($K81="OK",$AK81+$AL81-0.1909*$G81+0.1226*$H81-7.6592*($I81*Forudsætninger!E77)/3600,"")</f>
        <v/>
      </c>
      <c r="AQ81" s="18" t="str">
        <f>IF($K81="OK",$AK81+$AL81-0.1909*$G81+0.1226*$H81-7.6592*($I81*Forudsætninger!F77)/3600,"")</f>
        <v/>
      </c>
      <c r="AR81" s="18" t="str">
        <f>IF($K81="OK",$AK81+$AL81-0.1909*$G81+0.1226*$H81-7.6592*($I81*Forudsætninger!G77)/3600,"")</f>
        <v/>
      </c>
      <c r="AS81" s="18" t="str">
        <f>IF($K81="OK",$AK81+$AL81-0.1909*$G81+0.1226*$H81-7.6592*($I81*Forudsætninger!H77)/3600,"")</f>
        <v/>
      </c>
      <c r="AT81" s="18" t="str">
        <f>IF($K81="OK",$AK81+$AL81-0.1909*$G81+0.1226*$H81-7.6592*($I81*Forudsætninger!I77)/3600,"")</f>
        <v/>
      </c>
      <c r="AU81" s="18" t="str">
        <f>IF($K81="OK",$AK81+$AL81-0.1909*$G81+0.1226*$H81-7.6592*($I81*Forudsætninger!J77)/3600,"")</f>
        <v/>
      </c>
      <c r="AV81" s="18" t="str">
        <f>IF($K81="OK",$AK81+$AL81-0.1909*$G81+0.1226*$H81-7.6592*($I81*Forudsætninger!K77)/3600,"")</f>
        <v/>
      </c>
      <c r="AW81" s="18" t="str">
        <f>IF($K81="OK",$AK81+$AL81-0.1909*$G81+0.1226*$H81-7.6592*($I81*Forudsætninger!L77)/3600,"")</f>
        <v/>
      </c>
      <c r="AX81" s="18" t="str">
        <f>IF($K81="OK",$AK81+$AL81-0.1909*$G81+0.1226*$H81-7.6592*($I81*Forudsætninger!M77)/3600,"")</f>
        <v/>
      </c>
      <c r="AY81" s="6" t="str">
        <f t="shared" si="110"/>
        <v/>
      </c>
      <c r="AZ81" s="6" t="str">
        <f t="shared" si="111"/>
        <v/>
      </c>
      <c r="BA81" s="6" t="str">
        <f t="shared" si="112"/>
        <v/>
      </c>
      <c r="BB81" s="6" t="str">
        <f t="shared" si="113"/>
        <v/>
      </c>
      <c r="BC81" s="6" t="str">
        <f t="shared" si="114"/>
        <v/>
      </c>
      <c r="BD81" s="6" t="str">
        <f t="shared" si="115"/>
        <v/>
      </c>
      <c r="BE81" s="6" t="str">
        <f t="shared" si="116"/>
        <v/>
      </c>
      <c r="BF81" s="6" t="str">
        <f t="shared" si="117"/>
        <v/>
      </c>
      <c r="BG81" s="6" t="str">
        <f t="shared" si="118"/>
        <v/>
      </c>
      <c r="BH81" s="6" t="str">
        <f t="shared" si="119"/>
        <v/>
      </c>
      <c r="BI81" s="6" t="str">
        <f t="shared" si="120"/>
        <v/>
      </c>
      <c r="BJ81" s="6" t="str">
        <f t="shared" si="121"/>
        <v/>
      </c>
      <c r="BK81" s="6" t="str">
        <f t="shared" si="122"/>
        <v/>
      </c>
      <c r="BL81" s="6" t="str">
        <f t="shared" si="123"/>
        <v/>
      </c>
      <c r="BM81" s="6" t="str">
        <f t="shared" si="124"/>
        <v/>
      </c>
      <c r="BN81" s="6" t="str">
        <f t="shared" si="125"/>
        <v/>
      </c>
      <c r="BO81" s="6" t="str">
        <f t="shared" si="126"/>
        <v/>
      </c>
      <c r="BP81" s="6" t="str">
        <f t="shared" si="127"/>
        <v/>
      </c>
      <c r="BQ81" s="6" t="str">
        <f t="shared" si="128"/>
        <v/>
      </c>
      <c r="BR81" s="6" t="str">
        <f t="shared" si="129"/>
        <v/>
      </c>
      <c r="BS81" s="6" t="str">
        <f t="shared" si="130"/>
        <v/>
      </c>
      <c r="BT81" s="6" t="str">
        <f t="shared" si="131"/>
        <v/>
      </c>
      <c r="BU81" s="6" t="str">
        <f t="shared" si="132"/>
        <v/>
      </c>
      <c r="BV81" s="6" t="str">
        <f t="shared" si="133"/>
        <v/>
      </c>
      <c r="BW81" s="6" t="str">
        <f t="shared" si="134"/>
        <v/>
      </c>
      <c r="BX81" s="6" t="str">
        <f t="shared" si="135"/>
        <v/>
      </c>
      <c r="BY81" s="6" t="str">
        <f t="shared" si="136"/>
        <v/>
      </c>
      <c r="BZ81" s="6" t="str">
        <f t="shared" si="137"/>
        <v/>
      </c>
      <c r="CA81" s="6" t="str">
        <f t="shared" si="138"/>
        <v/>
      </c>
      <c r="CB81" s="6" t="str">
        <f t="shared" si="139"/>
        <v/>
      </c>
      <c r="CC81" s="6" t="str">
        <f t="shared" si="140"/>
        <v/>
      </c>
      <c r="CD81" s="6" t="str">
        <f t="shared" si="141"/>
        <v/>
      </c>
      <c r="CE81" s="6" t="str">
        <f t="shared" si="142"/>
        <v/>
      </c>
      <c r="CF81" s="6" t="str">
        <f t="shared" si="143"/>
        <v/>
      </c>
      <c r="CG81" s="6" t="str">
        <f t="shared" si="144"/>
        <v/>
      </c>
      <c r="CH81" s="6" t="str">
        <f t="shared" si="145"/>
        <v/>
      </c>
      <c r="CI81" s="6" t="str">
        <f t="shared" si="146"/>
        <v/>
      </c>
      <c r="CJ81" s="6" t="str">
        <f t="shared" si="147"/>
        <v/>
      </c>
      <c r="CK81" s="6" t="str">
        <f t="shared" si="148"/>
        <v/>
      </c>
      <c r="CL81" s="6" t="str">
        <f t="shared" si="149"/>
        <v/>
      </c>
      <c r="CM81" s="6" t="str">
        <f t="shared" si="150"/>
        <v/>
      </c>
      <c r="CN81" s="6" t="str">
        <f t="shared" si="151"/>
        <v/>
      </c>
      <c r="CO81" s="6" t="str">
        <f t="shared" si="152"/>
        <v/>
      </c>
      <c r="CP81" s="6" t="str">
        <f t="shared" si="153"/>
        <v/>
      </c>
      <c r="CQ81" s="6" t="str">
        <f t="shared" si="154"/>
        <v/>
      </c>
      <c r="CR81" s="6" t="str">
        <f t="shared" si="155"/>
        <v/>
      </c>
      <c r="CS81" s="6" t="str">
        <f t="shared" si="156"/>
        <v/>
      </c>
      <c r="CT81" s="6" t="str">
        <f t="shared" si="157"/>
        <v/>
      </c>
      <c r="CU81" s="6" t="str">
        <f t="shared" si="158"/>
        <v/>
      </c>
      <c r="CV81" s="6" t="str">
        <f t="shared" si="159"/>
        <v/>
      </c>
      <c r="CW81" s="6" t="str">
        <f t="shared" si="160"/>
        <v/>
      </c>
      <c r="CX81" s="6" t="str">
        <f t="shared" si="161"/>
        <v/>
      </c>
      <c r="CY81" s="6" t="str">
        <f t="shared" si="162"/>
        <v/>
      </c>
      <c r="CZ81" s="6" t="str">
        <f t="shared" si="163"/>
        <v/>
      </c>
      <c r="DA81" s="6" t="str">
        <f t="shared" si="164"/>
        <v/>
      </c>
      <c r="DB81" s="6" t="str">
        <f t="shared" si="165"/>
        <v/>
      </c>
      <c r="DC81" s="6" t="str">
        <f t="shared" si="166"/>
        <v/>
      </c>
      <c r="DD81" s="6" t="str">
        <f t="shared" si="167"/>
        <v/>
      </c>
      <c r="DE81" s="6" t="str">
        <f t="shared" si="168"/>
        <v/>
      </c>
      <c r="DF81" s="6" t="str">
        <f t="shared" si="169"/>
        <v/>
      </c>
      <c r="DG81" s="6" t="str">
        <f t="shared" si="170"/>
        <v/>
      </c>
      <c r="DH81" s="6" t="str">
        <f t="shared" si="171"/>
        <v/>
      </c>
      <c r="DI81" s="6" t="str">
        <f t="shared" si="172"/>
        <v/>
      </c>
      <c r="DJ81" s="6" t="str">
        <f t="shared" si="173"/>
        <v/>
      </c>
      <c r="DK81" s="6" t="str">
        <f t="shared" si="174"/>
        <v/>
      </c>
      <c r="DL81" s="6" t="str">
        <f t="shared" si="175"/>
        <v/>
      </c>
      <c r="DM81" s="6" t="str">
        <f t="shared" si="176"/>
        <v/>
      </c>
      <c r="DN81" s="6" t="str">
        <f t="shared" si="177"/>
        <v/>
      </c>
      <c r="DO81" s="6" t="str">
        <f t="shared" si="178"/>
        <v/>
      </c>
      <c r="DP81" s="6" t="str">
        <f t="shared" si="179"/>
        <v/>
      </c>
      <c r="DQ81" s="6" t="str">
        <f t="shared" si="180"/>
        <v/>
      </c>
      <c r="DR81" s="6" t="str">
        <f t="shared" si="181"/>
        <v/>
      </c>
    </row>
    <row r="82" spans="1:122" x14ac:dyDescent="0.25">
      <c r="A82" s="9">
        <v>74</v>
      </c>
      <c r="B82" s="1"/>
      <c r="C82" s="1"/>
      <c r="D82" s="1"/>
      <c r="E82" s="1"/>
      <c r="F82" s="1"/>
      <c r="G82" s="1"/>
      <c r="H82" s="1"/>
      <c r="I82" s="1"/>
      <c r="J82" s="1"/>
      <c r="K82" s="2" t="str">
        <f t="shared" si="91"/>
        <v/>
      </c>
      <c r="L82" s="3" t="str">
        <f t="shared" si="92"/>
        <v/>
      </c>
      <c r="M82" s="4" t="str">
        <f t="shared" si="93"/>
        <v/>
      </c>
      <c r="N82" s="4" t="str">
        <f t="shared" si="94"/>
        <v/>
      </c>
      <c r="O82" s="5" t="str">
        <f t="shared" si="95"/>
        <v/>
      </c>
      <c r="P82" s="6" t="str">
        <f>IF(K82="OK",(AY82*Forudsætninger!$B$6+BE82*Forudsætninger!$C$6+BK82*Forudsætninger!$D$6+BQ82*Forudsætninger!$E$6+BW82*Forudsætninger!$F$6+CC82*Forudsætninger!$G$6+CI82*Forudsætninger!$H$6+CO82*Forudsætninger!$I$6+CU82*Forudsætninger!$J$6+DA82*Forudsætninger!$K$6+DG82*Forudsætninger!$L$6+DM82*Forudsætninger!$M$6)/SUM(Forudsætninger!$B$6:$M$6),"")</f>
        <v/>
      </c>
      <c r="Q82" s="6" t="str">
        <f>IF(K82="OK",(AZ82*Forudsætninger!$B$6+BF82*Forudsætninger!$C$6+BL82*Forudsætninger!$D$6+BR82*Forudsætninger!$E$6+BX82*Forudsætninger!$F$6+CD82*Forudsætninger!$G$6+CJ82*Forudsætninger!$H$6+CP82*Forudsætninger!$I$6+CV82*Forudsætninger!$J$6+DB82*Forudsætninger!$K$6+DH82*Forudsætninger!$L$6+DN82*Forudsætninger!$M$6)/SUM(Forudsætninger!$B$6:$M$6),"")</f>
        <v/>
      </c>
      <c r="R82" s="6" t="str">
        <f>IF(K82="OK",(BA82*Forudsætninger!$B$6+BG82*Forudsætninger!$C$6+BM82*Forudsætninger!$D$6+BS82*Forudsætninger!$E$6+BY82*Forudsætninger!$F$6+CE82*Forudsætninger!$G$6+CK82*Forudsætninger!$H$6+CQ82*Forudsætninger!$I$6+CW82*Forudsætninger!$J$6+DC82*Forudsætninger!$K$6+DI82*Forudsætninger!$L$6+DO82*Forudsætninger!$M$6)/SUM(Forudsætninger!$B$6:$M$6),"")</f>
        <v/>
      </c>
      <c r="S82" s="6" t="str">
        <f>IF(K82="OK",(BB82*Forudsætninger!$B$6+BH82*Forudsætninger!$C$6+BN82*Forudsætninger!$D$6+BT82*Forudsætninger!$E$6+BZ82*Forudsætninger!$F$6+CF82*Forudsætninger!$G$6+CL82*Forudsætninger!$H$6+CR82*Forudsætninger!$I$6+CX82*Forudsætninger!$J$6+DD82*Forudsætninger!$K$6+DJ82*Forudsætninger!$L$6+DP82*Forudsætninger!$M$6)/SUM(Forudsætninger!$B$6:$M$6),"")</f>
        <v/>
      </c>
      <c r="T82" s="6" t="str">
        <f>IF(K82="OK",(BC82*Forudsætninger!$B$6+BI82*Forudsætninger!$C$6+BO82*Forudsætninger!$D$6+BU82*Forudsætninger!$E$6+CA82*Forudsætninger!$F$6+CG82*Forudsætninger!$G$6+CM82*Forudsætninger!$H$6+CS82*Forudsætninger!$I$6+CY82*Forudsætninger!$J$6+DE82*Forudsætninger!$K$6+DK82*Forudsætninger!$L$6+DQ82*Forudsætninger!$M$6)/SUM(Forudsætninger!$B$6:$M$6),"")</f>
        <v/>
      </c>
      <c r="U82" s="6" t="str">
        <f>IF(K82="OK",(BD82*Forudsætninger!$B$6+BJ82*Forudsætninger!$C$6+BP82*Forudsætninger!$D$6+BV82*Forudsætninger!$E$6+CB82*Forudsætninger!$F$6+CH82*Forudsætninger!$G$6+CN82*Forudsætninger!$H$6+CT82*Forudsætninger!$I$6+CZ82*Forudsætninger!$J$6+DF82*Forudsætninger!$K$6+DL82*Forudsætninger!$L$6+DR82*Forudsætninger!$M$6)/SUM(Forudsætninger!$B$6:$M$6),"")</f>
        <v/>
      </c>
      <c r="V82" s="7" t="str">
        <f>IF(AND(L82="OK",K82="OK"),(P82*3+Q82*2+R82-S82-T82*2-U82*3)*J82*SUM(Forudsætninger!$B$6:$M$6),"")</f>
        <v/>
      </c>
      <c r="W82" s="49" t="str">
        <f t="shared" si="96"/>
        <v/>
      </c>
      <c r="X82" s="49" t="str">
        <f t="shared" si="97"/>
        <v/>
      </c>
      <c r="Y82" s="49" t="str">
        <f t="shared" si="98"/>
        <v/>
      </c>
      <c r="Z82" s="49" t="str">
        <f t="shared" si="99"/>
        <v/>
      </c>
      <c r="AA82" s="49" t="str">
        <f t="shared" si="100"/>
        <v/>
      </c>
      <c r="AB82" s="49" t="str">
        <f t="shared" si="101"/>
        <v/>
      </c>
      <c r="AC82" s="49" t="str">
        <f t="shared" si="102"/>
        <v/>
      </c>
      <c r="AD82" s="49" t="str">
        <f t="shared" si="103"/>
        <v/>
      </c>
      <c r="AE82" s="49" t="str">
        <f t="shared" si="104"/>
        <v/>
      </c>
      <c r="AF82" s="49" t="str">
        <f t="shared" si="105"/>
        <v/>
      </c>
      <c r="AG82" s="49" t="str">
        <f t="shared" si="106"/>
        <v/>
      </c>
      <c r="AH82" s="49" t="str">
        <f t="shared" si="107"/>
        <v/>
      </c>
      <c r="AK82" s="18">
        <f t="shared" si="108"/>
        <v>0</v>
      </c>
      <c r="AL82" s="18">
        <f t="shared" si="109"/>
        <v>0</v>
      </c>
      <c r="AM82" s="18" t="str">
        <f>IF($K82="OK",$AK82+$AL82-0.1909*$G82+0.1226*$H82-7.6592*($I82*Forudsætninger!B78)/3600,"")</f>
        <v/>
      </c>
      <c r="AN82" s="18" t="str">
        <f>IF($K82="OK",$AK82+$AL82-0.1909*$G82+0.1226*$H82-7.6592*($I82*Forudsætninger!C78)/3600,"")</f>
        <v/>
      </c>
      <c r="AO82" s="18" t="str">
        <f>IF($K82="OK",$AK82+$AL82-0.1909*$G82+0.1226*$H82-7.6592*($I82*Forudsætninger!D78)/3600,"")</f>
        <v/>
      </c>
      <c r="AP82" s="18" t="str">
        <f>IF($K82="OK",$AK82+$AL82-0.1909*$G82+0.1226*$H82-7.6592*($I82*Forudsætninger!E78)/3600,"")</f>
        <v/>
      </c>
      <c r="AQ82" s="18" t="str">
        <f>IF($K82="OK",$AK82+$AL82-0.1909*$G82+0.1226*$H82-7.6592*($I82*Forudsætninger!F78)/3600,"")</f>
        <v/>
      </c>
      <c r="AR82" s="18" t="str">
        <f>IF($K82="OK",$AK82+$AL82-0.1909*$G82+0.1226*$H82-7.6592*($I82*Forudsætninger!G78)/3600,"")</f>
        <v/>
      </c>
      <c r="AS82" s="18" t="str">
        <f>IF($K82="OK",$AK82+$AL82-0.1909*$G82+0.1226*$H82-7.6592*($I82*Forudsætninger!H78)/3600,"")</f>
        <v/>
      </c>
      <c r="AT82" s="18" t="str">
        <f>IF($K82="OK",$AK82+$AL82-0.1909*$G82+0.1226*$H82-7.6592*($I82*Forudsætninger!I78)/3600,"")</f>
        <v/>
      </c>
      <c r="AU82" s="18" t="str">
        <f>IF($K82="OK",$AK82+$AL82-0.1909*$G82+0.1226*$H82-7.6592*($I82*Forudsætninger!J78)/3600,"")</f>
        <v/>
      </c>
      <c r="AV82" s="18" t="str">
        <f>IF($K82="OK",$AK82+$AL82-0.1909*$G82+0.1226*$H82-7.6592*($I82*Forudsætninger!K78)/3600,"")</f>
        <v/>
      </c>
      <c r="AW82" s="18" t="str">
        <f>IF($K82="OK",$AK82+$AL82-0.1909*$G82+0.1226*$H82-7.6592*($I82*Forudsætninger!L78)/3600,"")</f>
        <v/>
      </c>
      <c r="AX82" s="18" t="str">
        <f>IF($K82="OK",$AK82+$AL82-0.1909*$G82+0.1226*$H82-7.6592*($I82*Forudsætninger!M78)/3600,"")</f>
        <v/>
      </c>
      <c r="AY82" s="6" t="str">
        <f t="shared" si="110"/>
        <v/>
      </c>
      <c r="AZ82" s="6" t="str">
        <f t="shared" si="111"/>
        <v/>
      </c>
      <c r="BA82" s="6" t="str">
        <f t="shared" si="112"/>
        <v/>
      </c>
      <c r="BB82" s="6" t="str">
        <f t="shared" si="113"/>
        <v/>
      </c>
      <c r="BC82" s="6" t="str">
        <f t="shared" si="114"/>
        <v/>
      </c>
      <c r="BD82" s="6" t="str">
        <f t="shared" si="115"/>
        <v/>
      </c>
      <c r="BE82" s="6" t="str">
        <f t="shared" si="116"/>
        <v/>
      </c>
      <c r="BF82" s="6" t="str">
        <f t="shared" si="117"/>
        <v/>
      </c>
      <c r="BG82" s="6" t="str">
        <f t="shared" si="118"/>
        <v/>
      </c>
      <c r="BH82" s="6" t="str">
        <f t="shared" si="119"/>
        <v/>
      </c>
      <c r="BI82" s="6" t="str">
        <f t="shared" si="120"/>
        <v/>
      </c>
      <c r="BJ82" s="6" t="str">
        <f t="shared" si="121"/>
        <v/>
      </c>
      <c r="BK82" s="6" t="str">
        <f t="shared" si="122"/>
        <v/>
      </c>
      <c r="BL82" s="6" t="str">
        <f t="shared" si="123"/>
        <v/>
      </c>
      <c r="BM82" s="6" t="str">
        <f t="shared" si="124"/>
        <v/>
      </c>
      <c r="BN82" s="6" t="str">
        <f t="shared" si="125"/>
        <v/>
      </c>
      <c r="BO82" s="6" t="str">
        <f t="shared" si="126"/>
        <v/>
      </c>
      <c r="BP82" s="6" t="str">
        <f t="shared" si="127"/>
        <v/>
      </c>
      <c r="BQ82" s="6" t="str">
        <f t="shared" si="128"/>
        <v/>
      </c>
      <c r="BR82" s="6" t="str">
        <f t="shared" si="129"/>
        <v/>
      </c>
      <c r="BS82" s="6" t="str">
        <f t="shared" si="130"/>
        <v/>
      </c>
      <c r="BT82" s="6" t="str">
        <f t="shared" si="131"/>
        <v/>
      </c>
      <c r="BU82" s="6" t="str">
        <f t="shared" si="132"/>
        <v/>
      </c>
      <c r="BV82" s="6" t="str">
        <f t="shared" si="133"/>
        <v/>
      </c>
      <c r="BW82" s="6" t="str">
        <f t="shared" si="134"/>
        <v/>
      </c>
      <c r="BX82" s="6" t="str">
        <f t="shared" si="135"/>
        <v/>
      </c>
      <c r="BY82" s="6" t="str">
        <f t="shared" si="136"/>
        <v/>
      </c>
      <c r="BZ82" s="6" t="str">
        <f t="shared" si="137"/>
        <v/>
      </c>
      <c r="CA82" s="6" t="str">
        <f t="shared" si="138"/>
        <v/>
      </c>
      <c r="CB82" s="6" t="str">
        <f t="shared" si="139"/>
        <v/>
      </c>
      <c r="CC82" s="6" t="str">
        <f t="shared" si="140"/>
        <v/>
      </c>
      <c r="CD82" s="6" t="str">
        <f t="shared" si="141"/>
        <v/>
      </c>
      <c r="CE82" s="6" t="str">
        <f t="shared" si="142"/>
        <v/>
      </c>
      <c r="CF82" s="6" t="str">
        <f t="shared" si="143"/>
        <v/>
      </c>
      <c r="CG82" s="6" t="str">
        <f t="shared" si="144"/>
        <v/>
      </c>
      <c r="CH82" s="6" t="str">
        <f t="shared" si="145"/>
        <v/>
      </c>
      <c r="CI82" s="6" t="str">
        <f t="shared" si="146"/>
        <v/>
      </c>
      <c r="CJ82" s="6" t="str">
        <f t="shared" si="147"/>
        <v/>
      </c>
      <c r="CK82" s="6" t="str">
        <f t="shared" si="148"/>
        <v/>
      </c>
      <c r="CL82" s="6" t="str">
        <f t="shared" si="149"/>
        <v/>
      </c>
      <c r="CM82" s="6" t="str">
        <f t="shared" si="150"/>
        <v/>
      </c>
      <c r="CN82" s="6" t="str">
        <f t="shared" si="151"/>
        <v/>
      </c>
      <c r="CO82" s="6" t="str">
        <f t="shared" si="152"/>
        <v/>
      </c>
      <c r="CP82" s="6" t="str">
        <f t="shared" si="153"/>
        <v/>
      </c>
      <c r="CQ82" s="6" t="str">
        <f t="shared" si="154"/>
        <v/>
      </c>
      <c r="CR82" s="6" t="str">
        <f t="shared" si="155"/>
        <v/>
      </c>
      <c r="CS82" s="6" t="str">
        <f t="shared" si="156"/>
        <v/>
      </c>
      <c r="CT82" s="6" t="str">
        <f t="shared" si="157"/>
        <v/>
      </c>
      <c r="CU82" s="6" t="str">
        <f t="shared" si="158"/>
        <v/>
      </c>
      <c r="CV82" s="6" t="str">
        <f t="shared" si="159"/>
        <v/>
      </c>
      <c r="CW82" s="6" t="str">
        <f t="shared" si="160"/>
        <v/>
      </c>
      <c r="CX82" s="6" t="str">
        <f t="shared" si="161"/>
        <v/>
      </c>
      <c r="CY82" s="6" t="str">
        <f t="shared" si="162"/>
        <v/>
      </c>
      <c r="CZ82" s="6" t="str">
        <f t="shared" si="163"/>
        <v/>
      </c>
      <c r="DA82" s="6" t="str">
        <f t="shared" si="164"/>
        <v/>
      </c>
      <c r="DB82" s="6" t="str">
        <f t="shared" si="165"/>
        <v/>
      </c>
      <c r="DC82" s="6" t="str">
        <f t="shared" si="166"/>
        <v/>
      </c>
      <c r="DD82" s="6" t="str">
        <f t="shared" si="167"/>
        <v/>
      </c>
      <c r="DE82" s="6" t="str">
        <f t="shared" si="168"/>
        <v/>
      </c>
      <c r="DF82" s="6" t="str">
        <f t="shared" si="169"/>
        <v/>
      </c>
      <c r="DG82" s="6" t="str">
        <f t="shared" si="170"/>
        <v/>
      </c>
      <c r="DH82" s="6" t="str">
        <f t="shared" si="171"/>
        <v/>
      </c>
      <c r="DI82" s="6" t="str">
        <f t="shared" si="172"/>
        <v/>
      </c>
      <c r="DJ82" s="6" t="str">
        <f t="shared" si="173"/>
        <v/>
      </c>
      <c r="DK82" s="6" t="str">
        <f t="shared" si="174"/>
        <v/>
      </c>
      <c r="DL82" s="6" t="str">
        <f t="shared" si="175"/>
        <v/>
      </c>
      <c r="DM82" s="6" t="str">
        <f t="shared" si="176"/>
        <v/>
      </c>
      <c r="DN82" s="6" t="str">
        <f t="shared" si="177"/>
        <v/>
      </c>
      <c r="DO82" s="6" t="str">
        <f t="shared" si="178"/>
        <v/>
      </c>
      <c r="DP82" s="6" t="str">
        <f t="shared" si="179"/>
        <v/>
      </c>
      <c r="DQ82" s="6" t="str">
        <f t="shared" si="180"/>
        <v/>
      </c>
      <c r="DR82" s="6" t="str">
        <f t="shared" si="181"/>
        <v/>
      </c>
    </row>
    <row r="83" spans="1:122" x14ac:dyDescent="0.25">
      <c r="A83" s="9">
        <v>75</v>
      </c>
      <c r="B83" s="1"/>
      <c r="C83" s="1"/>
      <c r="D83" s="1"/>
      <c r="E83" s="1"/>
      <c r="F83" s="1"/>
      <c r="G83" s="1"/>
      <c r="H83" s="1"/>
      <c r="I83" s="1"/>
      <c r="J83" s="1"/>
      <c r="K83" s="2" t="str">
        <f t="shared" si="91"/>
        <v/>
      </c>
      <c r="L83" s="3" t="str">
        <f t="shared" si="92"/>
        <v/>
      </c>
      <c r="M83" s="4" t="str">
        <f t="shared" si="93"/>
        <v/>
      </c>
      <c r="N83" s="4" t="str">
        <f t="shared" si="94"/>
        <v/>
      </c>
      <c r="O83" s="5" t="str">
        <f t="shared" si="95"/>
        <v/>
      </c>
      <c r="P83" s="6" t="str">
        <f>IF(K83="OK",(AY83*Forudsætninger!$B$6+BE83*Forudsætninger!$C$6+BK83*Forudsætninger!$D$6+BQ83*Forudsætninger!$E$6+BW83*Forudsætninger!$F$6+CC83*Forudsætninger!$G$6+CI83*Forudsætninger!$H$6+CO83*Forudsætninger!$I$6+CU83*Forudsætninger!$J$6+DA83*Forudsætninger!$K$6+DG83*Forudsætninger!$L$6+DM83*Forudsætninger!$M$6)/SUM(Forudsætninger!$B$6:$M$6),"")</f>
        <v/>
      </c>
      <c r="Q83" s="6" t="str">
        <f>IF(K83="OK",(AZ83*Forudsætninger!$B$6+BF83*Forudsætninger!$C$6+BL83*Forudsætninger!$D$6+BR83*Forudsætninger!$E$6+BX83*Forudsætninger!$F$6+CD83*Forudsætninger!$G$6+CJ83*Forudsætninger!$H$6+CP83*Forudsætninger!$I$6+CV83*Forudsætninger!$J$6+DB83*Forudsætninger!$K$6+DH83*Forudsætninger!$L$6+DN83*Forudsætninger!$M$6)/SUM(Forudsætninger!$B$6:$M$6),"")</f>
        <v/>
      </c>
      <c r="R83" s="6" t="str">
        <f>IF(K83="OK",(BA83*Forudsætninger!$B$6+BG83*Forudsætninger!$C$6+BM83*Forudsætninger!$D$6+BS83*Forudsætninger!$E$6+BY83*Forudsætninger!$F$6+CE83*Forudsætninger!$G$6+CK83*Forudsætninger!$H$6+CQ83*Forudsætninger!$I$6+CW83*Forudsætninger!$J$6+DC83*Forudsætninger!$K$6+DI83*Forudsætninger!$L$6+DO83*Forudsætninger!$M$6)/SUM(Forudsætninger!$B$6:$M$6),"")</f>
        <v/>
      </c>
      <c r="S83" s="6" t="str">
        <f>IF(K83="OK",(BB83*Forudsætninger!$B$6+BH83*Forudsætninger!$C$6+BN83*Forudsætninger!$D$6+BT83*Forudsætninger!$E$6+BZ83*Forudsætninger!$F$6+CF83*Forudsætninger!$G$6+CL83*Forudsætninger!$H$6+CR83*Forudsætninger!$I$6+CX83*Forudsætninger!$J$6+DD83*Forudsætninger!$K$6+DJ83*Forudsætninger!$L$6+DP83*Forudsætninger!$M$6)/SUM(Forudsætninger!$B$6:$M$6),"")</f>
        <v/>
      </c>
      <c r="T83" s="6" t="str">
        <f>IF(K83="OK",(BC83*Forudsætninger!$B$6+BI83*Forudsætninger!$C$6+BO83*Forudsætninger!$D$6+BU83*Forudsætninger!$E$6+CA83*Forudsætninger!$F$6+CG83*Forudsætninger!$G$6+CM83*Forudsætninger!$H$6+CS83*Forudsætninger!$I$6+CY83*Forudsætninger!$J$6+DE83*Forudsætninger!$K$6+DK83*Forudsætninger!$L$6+DQ83*Forudsætninger!$M$6)/SUM(Forudsætninger!$B$6:$M$6),"")</f>
        <v/>
      </c>
      <c r="U83" s="6" t="str">
        <f>IF(K83="OK",(BD83*Forudsætninger!$B$6+BJ83*Forudsætninger!$C$6+BP83*Forudsætninger!$D$6+BV83*Forudsætninger!$E$6+CB83*Forudsætninger!$F$6+CH83*Forudsætninger!$G$6+CN83*Forudsætninger!$H$6+CT83*Forudsætninger!$I$6+CZ83*Forudsætninger!$J$6+DF83*Forudsætninger!$K$6+DL83*Forudsætninger!$L$6+DR83*Forudsætninger!$M$6)/SUM(Forudsætninger!$B$6:$M$6),"")</f>
        <v/>
      </c>
      <c r="V83" s="7" t="str">
        <f>IF(AND(L83="OK",K83="OK"),(P83*3+Q83*2+R83-S83-T83*2-U83*3)*J83*SUM(Forudsætninger!$B$6:$M$6),"")</f>
        <v/>
      </c>
      <c r="W83" s="49" t="str">
        <f t="shared" si="96"/>
        <v/>
      </c>
      <c r="X83" s="49" t="str">
        <f t="shared" si="97"/>
        <v/>
      </c>
      <c r="Y83" s="49" t="str">
        <f t="shared" si="98"/>
        <v/>
      </c>
      <c r="Z83" s="49" t="str">
        <f t="shared" si="99"/>
        <v/>
      </c>
      <c r="AA83" s="49" t="str">
        <f t="shared" si="100"/>
        <v/>
      </c>
      <c r="AB83" s="49" t="str">
        <f t="shared" si="101"/>
        <v/>
      </c>
      <c r="AC83" s="49" t="str">
        <f t="shared" si="102"/>
        <v/>
      </c>
      <c r="AD83" s="49" t="str">
        <f t="shared" si="103"/>
        <v/>
      </c>
      <c r="AE83" s="49" t="str">
        <f t="shared" si="104"/>
        <v/>
      </c>
      <c r="AF83" s="49" t="str">
        <f t="shared" si="105"/>
        <v/>
      </c>
      <c r="AG83" s="49" t="str">
        <f t="shared" si="106"/>
        <v/>
      </c>
      <c r="AH83" s="49" t="str">
        <f t="shared" si="107"/>
        <v/>
      </c>
      <c r="AK83" s="18">
        <f t="shared" si="108"/>
        <v>0</v>
      </c>
      <c r="AL83" s="18">
        <f t="shared" si="109"/>
        <v>0</v>
      </c>
      <c r="AM83" s="18" t="str">
        <f>IF($K83="OK",$AK83+$AL83-0.1909*$G83+0.1226*$H83-7.6592*($I83*Forudsætninger!B79)/3600,"")</f>
        <v/>
      </c>
      <c r="AN83" s="18" t="str">
        <f>IF($K83="OK",$AK83+$AL83-0.1909*$G83+0.1226*$H83-7.6592*($I83*Forudsætninger!C79)/3600,"")</f>
        <v/>
      </c>
      <c r="AO83" s="18" t="str">
        <f>IF($K83="OK",$AK83+$AL83-0.1909*$G83+0.1226*$H83-7.6592*($I83*Forudsætninger!D79)/3600,"")</f>
        <v/>
      </c>
      <c r="AP83" s="18" t="str">
        <f>IF($K83="OK",$AK83+$AL83-0.1909*$G83+0.1226*$H83-7.6592*($I83*Forudsætninger!E79)/3600,"")</f>
        <v/>
      </c>
      <c r="AQ83" s="18" t="str">
        <f>IF($K83="OK",$AK83+$AL83-0.1909*$G83+0.1226*$H83-7.6592*($I83*Forudsætninger!F79)/3600,"")</f>
        <v/>
      </c>
      <c r="AR83" s="18" t="str">
        <f>IF($K83="OK",$AK83+$AL83-0.1909*$G83+0.1226*$H83-7.6592*($I83*Forudsætninger!G79)/3600,"")</f>
        <v/>
      </c>
      <c r="AS83" s="18" t="str">
        <f>IF($K83="OK",$AK83+$AL83-0.1909*$G83+0.1226*$H83-7.6592*($I83*Forudsætninger!H79)/3600,"")</f>
        <v/>
      </c>
      <c r="AT83" s="18" t="str">
        <f>IF($K83="OK",$AK83+$AL83-0.1909*$G83+0.1226*$H83-7.6592*($I83*Forudsætninger!I79)/3600,"")</f>
        <v/>
      </c>
      <c r="AU83" s="18" t="str">
        <f>IF($K83="OK",$AK83+$AL83-0.1909*$G83+0.1226*$H83-7.6592*($I83*Forudsætninger!J79)/3600,"")</f>
        <v/>
      </c>
      <c r="AV83" s="18" t="str">
        <f>IF($K83="OK",$AK83+$AL83-0.1909*$G83+0.1226*$H83-7.6592*($I83*Forudsætninger!K79)/3600,"")</f>
        <v/>
      </c>
      <c r="AW83" s="18" t="str">
        <f>IF($K83="OK",$AK83+$AL83-0.1909*$G83+0.1226*$H83-7.6592*($I83*Forudsætninger!L79)/3600,"")</f>
        <v/>
      </c>
      <c r="AX83" s="18" t="str">
        <f>IF($K83="OK",$AK83+$AL83-0.1909*$G83+0.1226*$H83-7.6592*($I83*Forudsætninger!M79)/3600,"")</f>
        <v/>
      </c>
      <c r="AY83" s="6" t="str">
        <f t="shared" si="110"/>
        <v/>
      </c>
      <c r="AZ83" s="6" t="str">
        <f t="shared" si="111"/>
        <v/>
      </c>
      <c r="BA83" s="6" t="str">
        <f t="shared" si="112"/>
        <v/>
      </c>
      <c r="BB83" s="6" t="str">
        <f t="shared" si="113"/>
        <v/>
      </c>
      <c r="BC83" s="6" t="str">
        <f t="shared" si="114"/>
        <v/>
      </c>
      <c r="BD83" s="6" t="str">
        <f t="shared" si="115"/>
        <v/>
      </c>
      <c r="BE83" s="6" t="str">
        <f t="shared" si="116"/>
        <v/>
      </c>
      <c r="BF83" s="6" t="str">
        <f t="shared" si="117"/>
        <v/>
      </c>
      <c r="BG83" s="6" t="str">
        <f t="shared" si="118"/>
        <v/>
      </c>
      <c r="BH83" s="6" t="str">
        <f t="shared" si="119"/>
        <v/>
      </c>
      <c r="BI83" s="6" t="str">
        <f t="shared" si="120"/>
        <v/>
      </c>
      <c r="BJ83" s="6" t="str">
        <f t="shared" si="121"/>
        <v/>
      </c>
      <c r="BK83" s="6" t="str">
        <f t="shared" si="122"/>
        <v/>
      </c>
      <c r="BL83" s="6" t="str">
        <f t="shared" si="123"/>
        <v/>
      </c>
      <c r="BM83" s="6" t="str">
        <f t="shared" si="124"/>
        <v/>
      </c>
      <c r="BN83" s="6" t="str">
        <f t="shared" si="125"/>
        <v/>
      </c>
      <c r="BO83" s="6" t="str">
        <f t="shared" si="126"/>
        <v/>
      </c>
      <c r="BP83" s="6" t="str">
        <f t="shared" si="127"/>
        <v/>
      </c>
      <c r="BQ83" s="6" t="str">
        <f t="shared" si="128"/>
        <v/>
      </c>
      <c r="BR83" s="6" t="str">
        <f t="shared" si="129"/>
        <v/>
      </c>
      <c r="BS83" s="6" t="str">
        <f t="shared" si="130"/>
        <v/>
      </c>
      <c r="BT83" s="6" t="str">
        <f t="shared" si="131"/>
        <v/>
      </c>
      <c r="BU83" s="6" t="str">
        <f t="shared" si="132"/>
        <v/>
      </c>
      <c r="BV83" s="6" t="str">
        <f t="shared" si="133"/>
        <v/>
      </c>
      <c r="BW83" s="6" t="str">
        <f t="shared" si="134"/>
        <v/>
      </c>
      <c r="BX83" s="6" t="str">
        <f t="shared" si="135"/>
        <v/>
      </c>
      <c r="BY83" s="6" t="str">
        <f t="shared" si="136"/>
        <v/>
      </c>
      <c r="BZ83" s="6" t="str">
        <f t="shared" si="137"/>
        <v/>
      </c>
      <c r="CA83" s="6" t="str">
        <f t="shared" si="138"/>
        <v/>
      </c>
      <c r="CB83" s="6" t="str">
        <f t="shared" si="139"/>
        <v/>
      </c>
      <c r="CC83" s="6" t="str">
        <f t="shared" si="140"/>
        <v/>
      </c>
      <c r="CD83" s="6" t="str">
        <f t="shared" si="141"/>
        <v/>
      </c>
      <c r="CE83" s="6" t="str">
        <f t="shared" si="142"/>
        <v/>
      </c>
      <c r="CF83" s="6" t="str">
        <f t="shared" si="143"/>
        <v/>
      </c>
      <c r="CG83" s="6" t="str">
        <f t="shared" si="144"/>
        <v/>
      </c>
      <c r="CH83" s="6" t="str">
        <f t="shared" si="145"/>
        <v/>
      </c>
      <c r="CI83" s="6" t="str">
        <f t="shared" si="146"/>
        <v/>
      </c>
      <c r="CJ83" s="6" t="str">
        <f t="shared" si="147"/>
        <v/>
      </c>
      <c r="CK83" s="6" t="str">
        <f t="shared" si="148"/>
        <v/>
      </c>
      <c r="CL83" s="6" t="str">
        <f t="shared" si="149"/>
        <v/>
      </c>
      <c r="CM83" s="6" t="str">
        <f t="shared" si="150"/>
        <v/>
      </c>
      <c r="CN83" s="6" t="str">
        <f t="shared" si="151"/>
        <v/>
      </c>
      <c r="CO83" s="6" t="str">
        <f t="shared" si="152"/>
        <v/>
      </c>
      <c r="CP83" s="6" t="str">
        <f t="shared" si="153"/>
        <v/>
      </c>
      <c r="CQ83" s="6" t="str">
        <f t="shared" si="154"/>
        <v/>
      </c>
      <c r="CR83" s="6" t="str">
        <f t="shared" si="155"/>
        <v/>
      </c>
      <c r="CS83" s="6" t="str">
        <f t="shared" si="156"/>
        <v/>
      </c>
      <c r="CT83" s="6" t="str">
        <f t="shared" si="157"/>
        <v/>
      </c>
      <c r="CU83" s="6" t="str">
        <f t="shared" si="158"/>
        <v/>
      </c>
      <c r="CV83" s="6" t="str">
        <f t="shared" si="159"/>
        <v/>
      </c>
      <c r="CW83" s="6" t="str">
        <f t="shared" si="160"/>
        <v/>
      </c>
      <c r="CX83" s="6" t="str">
        <f t="shared" si="161"/>
        <v/>
      </c>
      <c r="CY83" s="6" t="str">
        <f t="shared" si="162"/>
        <v/>
      </c>
      <c r="CZ83" s="6" t="str">
        <f t="shared" si="163"/>
        <v/>
      </c>
      <c r="DA83" s="6" t="str">
        <f t="shared" si="164"/>
        <v/>
      </c>
      <c r="DB83" s="6" t="str">
        <f t="shared" si="165"/>
        <v/>
      </c>
      <c r="DC83" s="6" t="str">
        <f t="shared" si="166"/>
        <v/>
      </c>
      <c r="DD83" s="6" t="str">
        <f t="shared" si="167"/>
        <v/>
      </c>
      <c r="DE83" s="6" t="str">
        <f t="shared" si="168"/>
        <v/>
      </c>
      <c r="DF83" s="6" t="str">
        <f t="shared" si="169"/>
        <v/>
      </c>
      <c r="DG83" s="6" t="str">
        <f t="shared" si="170"/>
        <v/>
      </c>
      <c r="DH83" s="6" t="str">
        <f t="shared" si="171"/>
        <v/>
      </c>
      <c r="DI83" s="6" t="str">
        <f t="shared" si="172"/>
        <v/>
      </c>
      <c r="DJ83" s="6" t="str">
        <f t="shared" si="173"/>
        <v/>
      </c>
      <c r="DK83" s="6" t="str">
        <f t="shared" si="174"/>
        <v/>
      </c>
      <c r="DL83" s="6" t="str">
        <f t="shared" si="175"/>
        <v/>
      </c>
      <c r="DM83" s="6" t="str">
        <f t="shared" si="176"/>
        <v/>
      </c>
      <c r="DN83" s="6" t="str">
        <f t="shared" si="177"/>
        <v/>
      </c>
      <c r="DO83" s="6" t="str">
        <f t="shared" si="178"/>
        <v/>
      </c>
      <c r="DP83" s="6" t="str">
        <f t="shared" si="179"/>
        <v/>
      </c>
      <c r="DQ83" s="6" t="str">
        <f t="shared" si="180"/>
        <v/>
      </c>
      <c r="DR83" s="6" t="str">
        <f t="shared" si="181"/>
        <v/>
      </c>
    </row>
    <row r="84" spans="1:122" x14ac:dyDescent="0.25">
      <c r="A84" s="9">
        <v>76</v>
      </c>
      <c r="B84" s="1"/>
      <c r="C84" s="1"/>
      <c r="D84" s="1"/>
      <c r="E84" s="1"/>
      <c r="F84" s="1"/>
      <c r="G84" s="1"/>
      <c r="H84" s="1"/>
      <c r="I84" s="1"/>
      <c r="J84" s="1"/>
      <c r="K84" s="2" t="str">
        <f t="shared" si="91"/>
        <v/>
      </c>
      <c r="L84" s="3" t="str">
        <f t="shared" si="92"/>
        <v/>
      </c>
      <c r="M84" s="4" t="str">
        <f t="shared" si="93"/>
        <v/>
      </c>
      <c r="N84" s="4" t="str">
        <f t="shared" si="94"/>
        <v/>
      </c>
      <c r="O84" s="5" t="str">
        <f t="shared" si="95"/>
        <v/>
      </c>
      <c r="P84" s="6" t="str">
        <f>IF(K84="OK",(AY84*Forudsætninger!$B$6+BE84*Forudsætninger!$C$6+BK84*Forudsætninger!$D$6+BQ84*Forudsætninger!$E$6+BW84*Forudsætninger!$F$6+CC84*Forudsætninger!$G$6+CI84*Forudsætninger!$H$6+CO84*Forudsætninger!$I$6+CU84*Forudsætninger!$J$6+DA84*Forudsætninger!$K$6+DG84*Forudsætninger!$L$6+DM84*Forudsætninger!$M$6)/SUM(Forudsætninger!$B$6:$M$6),"")</f>
        <v/>
      </c>
      <c r="Q84" s="6" t="str">
        <f>IF(K84="OK",(AZ84*Forudsætninger!$B$6+BF84*Forudsætninger!$C$6+BL84*Forudsætninger!$D$6+BR84*Forudsætninger!$E$6+BX84*Forudsætninger!$F$6+CD84*Forudsætninger!$G$6+CJ84*Forudsætninger!$H$6+CP84*Forudsætninger!$I$6+CV84*Forudsætninger!$J$6+DB84*Forudsætninger!$K$6+DH84*Forudsætninger!$L$6+DN84*Forudsætninger!$M$6)/SUM(Forudsætninger!$B$6:$M$6),"")</f>
        <v/>
      </c>
      <c r="R84" s="6" t="str">
        <f>IF(K84="OK",(BA84*Forudsætninger!$B$6+BG84*Forudsætninger!$C$6+BM84*Forudsætninger!$D$6+BS84*Forudsætninger!$E$6+BY84*Forudsætninger!$F$6+CE84*Forudsætninger!$G$6+CK84*Forudsætninger!$H$6+CQ84*Forudsætninger!$I$6+CW84*Forudsætninger!$J$6+DC84*Forudsætninger!$K$6+DI84*Forudsætninger!$L$6+DO84*Forudsætninger!$M$6)/SUM(Forudsætninger!$B$6:$M$6),"")</f>
        <v/>
      </c>
      <c r="S84" s="6" t="str">
        <f>IF(K84="OK",(BB84*Forudsætninger!$B$6+BH84*Forudsætninger!$C$6+BN84*Forudsætninger!$D$6+BT84*Forudsætninger!$E$6+BZ84*Forudsætninger!$F$6+CF84*Forudsætninger!$G$6+CL84*Forudsætninger!$H$6+CR84*Forudsætninger!$I$6+CX84*Forudsætninger!$J$6+DD84*Forudsætninger!$K$6+DJ84*Forudsætninger!$L$6+DP84*Forudsætninger!$M$6)/SUM(Forudsætninger!$B$6:$M$6),"")</f>
        <v/>
      </c>
      <c r="T84" s="6" t="str">
        <f>IF(K84="OK",(BC84*Forudsætninger!$B$6+BI84*Forudsætninger!$C$6+BO84*Forudsætninger!$D$6+BU84*Forudsætninger!$E$6+CA84*Forudsætninger!$F$6+CG84*Forudsætninger!$G$6+CM84*Forudsætninger!$H$6+CS84*Forudsætninger!$I$6+CY84*Forudsætninger!$J$6+DE84*Forudsætninger!$K$6+DK84*Forudsætninger!$L$6+DQ84*Forudsætninger!$M$6)/SUM(Forudsætninger!$B$6:$M$6),"")</f>
        <v/>
      </c>
      <c r="U84" s="6" t="str">
        <f>IF(K84="OK",(BD84*Forudsætninger!$B$6+BJ84*Forudsætninger!$C$6+BP84*Forudsætninger!$D$6+BV84*Forudsætninger!$E$6+CB84*Forudsætninger!$F$6+CH84*Forudsætninger!$G$6+CN84*Forudsætninger!$H$6+CT84*Forudsætninger!$I$6+CZ84*Forudsætninger!$J$6+DF84*Forudsætninger!$K$6+DL84*Forudsætninger!$L$6+DR84*Forudsætninger!$M$6)/SUM(Forudsætninger!$B$6:$M$6),"")</f>
        <v/>
      </c>
      <c r="V84" s="7" t="str">
        <f>IF(AND(L84="OK",K84="OK"),(P84*3+Q84*2+R84-S84-T84*2-U84*3)*J84*SUM(Forudsætninger!$B$6:$M$6),"")</f>
        <v/>
      </c>
      <c r="W84" s="49" t="str">
        <f t="shared" si="96"/>
        <v/>
      </c>
      <c r="X84" s="49" t="str">
        <f t="shared" si="97"/>
        <v/>
      </c>
      <c r="Y84" s="49" t="str">
        <f t="shared" si="98"/>
        <v/>
      </c>
      <c r="Z84" s="49" t="str">
        <f t="shared" si="99"/>
        <v/>
      </c>
      <c r="AA84" s="49" t="str">
        <f t="shared" si="100"/>
        <v/>
      </c>
      <c r="AB84" s="49" t="str">
        <f t="shared" si="101"/>
        <v/>
      </c>
      <c r="AC84" s="49" t="str">
        <f t="shared" si="102"/>
        <v/>
      </c>
      <c r="AD84" s="49" t="str">
        <f t="shared" si="103"/>
        <v/>
      </c>
      <c r="AE84" s="49" t="str">
        <f t="shared" si="104"/>
        <v/>
      </c>
      <c r="AF84" s="49" t="str">
        <f t="shared" si="105"/>
        <v/>
      </c>
      <c r="AG84" s="49" t="str">
        <f t="shared" si="106"/>
        <v/>
      </c>
      <c r="AH84" s="49" t="str">
        <f t="shared" si="107"/>
        <v/>
      </c>
      <c r="AK84" s="18">
        <f t="shared" si="108"/>
        <v>0</v>
      </c>
      <c r="AL84" s="18">
        <f t="shared" si="109"/>
        <v>0</v>
      </c>
      <c r="AM84" s="18" t="str">
        <f>IF($K84="OK",$AK84+$AL84-0.1909*$G84+0.1226*$H84-7.6592*($I84*Forudsætninger!B80)/3600,"")</f>
        <v/>
      </c>
      <c r="AN84" s="18" t="str">
        <f>IF($K84="OK",$AK84+$AL84-0.1909*$G84+0.1226*$H84-7.6592*($I84*Forudsætninger!C80)/3600,"")</f>
        <v/>
      </c>
      <c r="AO84" s="18" t="str">
        <f>IF($K84="OK",$AK84+$AL84-0.1909*$G84+0.1226*$H84-7.6592*($I84*Forudsætninger!D80)/3600,"")</f>
        <v/>
      </c>
      <c r="AP84" s="18" t="str">
        <f>IF($K84="OK",$AK84+$AL84-0.1909*$G84+0.1226*$H84-7.6592*($I84*Forudsætninger!E80)/3600,"")</f>
        <v/>
      </c>
      <c r="AQ84" s="18" t="str">
        <f>IF($K84="OK",$AK84+$AL84-0.1909*$G84+0.1226*$H84-7.6592*($I84*Forudsætninger!F80)/3600,"")</f>
        <v/>
      </c>
      <c r="AR84" s="18" t="str">
        <f>IF($K84="OK",$AK84+$AL84-0.1909*$G84+0.1226*$H84-7.6592*($I84*Forudsætninger!G80)/3600,"")</f>
        <v/>
      </c>
      <c r="AS84" s="18" t="str">
        <f>IF($K84="OK",$AK84+$AL84-0.1909*$G84+0.1226*$H84-7.6592*($I84*Forudsætninger!H80)/3600,"")</f>
        <v/>
      </c>
      <c r="AT84" s="18" t="str">
        <f>IF($K84="OK",$AK84+$AL84-0.1909*$G84+0.1226*$H84-7.6592*($I84*Forudsætninger!I80)/3600,"")</f>
        <v/>
      </c>
      <c r="AU84" s="18" t="str">
        <f>IF($K84="OK",$AK84+$AL84-0.1909*$G84+0.1226*$H84-7.6592*($I84*Forudsætninger!J80)/3600,"")</f>
        <v/>
      </c>
      <c r="AV84" s="18" t="str">
        <f>IF($K84="OK",$AK84+$AL84-0.1909*$G84+0.1226*$H84-7.6592*($I84*Forudsætninger!K80)/3600,"")</f>
        <v/>
      </c>
      <c r="AW84" s="18" t="str">
        <f>IF($K84="OK",$AK84+$AL84-0.1909*$G84+0.1226*$H84-7.6592*($I84*Forudsætninger!L80)/3600,"")</f>
        <v/>
      </c>
      <c r="AX84" s="18" t="str">
        <f>IF($K84="OK",$AK84+$AL84-0.1909*$G84+0.1226*$H84-7.6592*($I84*Forudsætninger!M80)/3600,"")</f>
        <v/>
      </c>
      <c r="AY84" s="6" t="str">
        <f t="shared" si="110"/>
        <v/>
      </c>
      <c r="AZ84" s="6" t="str">
        <f t="shared" si="111"/>
        <v/>
      </c>
      <c r="BA84" s="6" t="str">
        <f t="shared" si="112"/>
        <v/>
      </c>
      <c r="BB84" s="6" t="str">
        <f t="shared" si="113"/>
        <v/>
      </c>
      <c r="BC84" s="6" t="str">
        <f t="shared" si="114"/>
        <v/>
      </c>
      <c r="BD84" s="6" t="str">
        <f t="shared" si="115"/>
        <v/>
      </c>
      <c r="BE84" s="6" t="str">
        <f t="shared" si="116"/>
        <v/>
      </c>
      <c r="BF84" s="6" t="str">
        <f t="shared" si="117"/>
        <v/>
      </c>
      <c r="BG84" s="6" t="str">
        <f t="shared" si="118"/>
        <v/>
      </c>
      <c r="BH84" s="6" t="str">
        <f t="shared" si="119"/>
        <v/>
      </c>
      <c r="BI84" s="6" t="str">
        <f t="shared" si="120"/>
        <v/>
      </c>
      <c r="BJ84" s="6" t="str">
        <f t="shared" si="121"/>
        <v/>
      </c>
      <c r="BK84" s="6" t="str">
        <f t="shared" si="122"/>
        <v/>
      </c>
      <c r="BL84" s="6" t="str">
        <f t="shared" si="123"/>
        <v/>
      </c>
      <c r="BM84" s="6" t="str">
        <f t="shared" si="124"/>
        <v/>
      </c>
      <c r="BN84" s="6" t="str">
        <f t="shared" si="125"/>
        <v/>
      </c>
      <c r="BO84" s="6" t="str">
        <f t="shared" si="126"/>
        <v/>
      </c>
      <c r="BP84" s="6" t="str">
        <f t="shared" si="127"/>
        <v/>
      </c>
      <c r="BQ84" s="6" t="str">
        <f t="shared" si="128"/>
        <v/>
      </c>
      <c r="BR84" s="6" t="str">
        <f t="shared" si="129"/>
        <v/>
      </c>
      <c r="BS84" s="6" t="str">
        <f t="shared" si="130"/>
        <v/>
      </c>
      <c r="BT84" s="6" t="str">
        <f t="shared" si="131"/>
        <v/>
      </c>
      <c r="BU84" s="6" t="str">
        <f t="shared" si="132"/>
        <v/>
      </c>
      <c r="BV84" s="6" t="str">
        <f t="shared" si="133"/>
        <v/>
      </c>
      <c r="BW84" s="6" t="str">
        <f t="shared" si="134"/>
        <v/>
      </c>
      <c r="BX84" s="6" t="str">
        <f t="shared" si="135"/>
        <v/>
      </c>
      <c r="BY84" s="6" t="str">
        <f t="shared" si="136"/>
        <v/>
      </c>
      <c r="BZ84" s="6" t="str">
        <f t="shared" si="137"/>
        <v/>
      </c>
      <c r="CA84" s="6" t="str">
        <f t="shared" si="138"/>
        <v/>
      </c>
      <c r="CB84" s="6" t="str">
        <f t="shared" si="139"/>
        <v/>
      </c>
      <c r="CC84" s="6" t="str">
        <f t="shared" si="140"/>
        <v/>
      </c>
      <c r="CD84" s="6" t="str">
        <f t="shared" si="141"/>
        <v/>
      </c>
      <c r="CE84" s="6" t="str">
        <f t="shared" si="142"/>
        <v/>
      </c>
      <c r="CF84" s="6" t="str">
        <f t="shared" si="143"/>
        <v/>
      </c>
      <c r="CG84" s="6" t="str">
        <f t="shared" si="144"/>
        <v/>
      </c>
      <c r="CH84" s="6" t="str">
        <f t="shared" si="145"/>
        <v/>
      </c>
      <c r="CI84" s="6" t="str">
        <f t="shared" si="146"/>
        <v/>
      </c>
      <c r="CJ84" s="6" t="str">
        <f t="shared" si="147"/>
        <v/>
      </c>
      <c r="CK84" s="6" t="str">
        <f t="shared" si="148"/>
        <v/>
      </c>
      <c r="CL84" s="6" t="str">
        <f t="shared" si="149"/>
        <v/>
      </c>
      <c r="CM84" s="6" t="str">
        <f t="shared" si="150"/>
        <v/>
      </c>
      <c r="CN84" s="6" t="str">
        <f t="shared" si="151"/>
        <v/>
      </c>
      <c r="CO84" s="6" t="str">
        <f t="shared" si="152"/>
        <v/>
      </c>
      <c r="CP84" s="6" t="str">
        <f t="shared" si="153"/>
        <v/>
      </c>
      <c r="CQ84" s="6" t="str">
        <f t="shared" si="154"/>
        <v/>
      </c>
      <c r="CR84" s="6" t="str">
        <f t="shared" si="155"/>
        <v/>
      </c>
      <c r="CS84" s="6" t="str">
        <f t="shared" si="156"/>
        <v/>
      </c>
      <c r="CT84" s="6" t="str">
        <f t="shared" si="157"/>
        <v/>
      </c>
      <c r="CU84" s="6" t="str">
        <f t="shared" si="158"/>
        <v/>
      </c>
      <c r="CV84" s="6" t="str">
        <f t="shared" si="159"/>
        <v/>
      </c>
      <c r="CW84" s="6" t="str">
        <f t="shared" si="160"/>
        <v/>
      </c>
      <c r="CX84" s="6" t="str">
        <f t="shared" si="161"/>
        <v/>
      </c>
      <c r="CY84" s="6" t="str">
        <f t="shared" si="162"/>
        <v/>
      </c>
      <c r="CZ84" s="6" t="str">
        <f t="shared" si="163"/>
        <v/>
      </c>
      <c r="DA84" s="6" t="str">
        <f t="shared" si="164"/>
        <v/>
      </c>
      <c r="DB84" s="6" t="str">
        <f t="shared" si="165"/>
        <v/>
      </c>
      <c r="DC84" s="6" t="str">
        <f t="shared" si="166"/>
        <v/>
      </c>
      <c r="DD84" s="6" t="str">
        <f t="shared" si="167"/>
        <v/>
      </c>
      <c r="DE84" s="6" t="str">
        <f t="shared" si="168"/>
        <v/>
      </c>
      <c r="DF84" s="6" t="str">
        <f t="shared" si="169"/>
        <v/>
      </c>
      <c r="DG84" s="6" t="str">
        <f t="shared" si="170"/>
        <v/>
      </c>
      <c r="DH84" s="6" t="str">
        <f t="shared" si="171"/>
        <v/>
      </c>
      <c r="DI84" s="6" t="str">
        <f t="shared" si="172"/>
        <v/>
      </c>
      <c r="DJ84" s="6" t="str">
        <f t="shared" si="173"/>
        <v/>
      </c>
      <c r="DK84" s="6" t="str">
        <f t="shared" si="174"/>
        <v/>
      </c>
      <c r="DL84" s="6" t="str">
        <f t="shared" si="175"/>
        <v/>
      </c>
      <c r="DM84" s="6" t="str">
        <f t="shared" si="176"/>
        <v/>
      </c>
      <c r="DN84" s="6" t="str">
        <f t="shared" si="177"/>
        <v/>
      </c>
      <c r="DO84" s="6" t="str">
        <f t="shared" si="178"/>
        <v/>
      </c>
      <c r="DP84" s="6" t="str">
        <f t="shared" si="179"/>
        <v/>
      </c>
      <c r="DQ84" s="6" t="str">
        <f t="shared" si="180"/>
        <v/>
      </c>
      <c r="DR84" s="6" t="str">
        <f t="shared" si="181"/>
        <v/>
      </c>
    </row>
    <row r="85" spans="1:122" x14ac:dyDescent="0.25">
      <c r="A85" s="9">
        <v>77</v>
      </c>
      <c r="B85" s="1"/>
      <c r="C85" s="1"/>
      <c r="D85" s="1"/>
      <c r="E85" s="1"/>
      <c r="F85" s="1"/>
      <c r="G85" s="1"/>
      <c r="H85" s="1"/>
      <c r="I85" s="1"/>
      <c r="J85" s="1"/>
      <c r="K85" s="2" t="str">
        <f t="shared" si="91"/>
        <v/>
      </c>
      <c r="L85" s="3" t="str">
        <f t="shared" si="92"/>
        <v/>
      </c>
      <c r="M85" s="4" t="str">
        <f t="shared" si="93"/>
        <v/>
      </c>
      <c r="N85" s="4" t="str">
        <f t="shared" si="94"/>
        <v/>
      </c>
      <c r="O85" s="5" t="str">
        <f t="shared" si="95"/>
        <v/>
      </c>
      <c r="P85" s="6" t="str">
        <f>IF(K85="OK",(AY85*Forudsætninger!$B$6+BE85*Forudsætninger!$C$6+BK85*Forudsætninger!$D$6+BQ85*Forudsætninger!$E$6+BW85*Forudsætninger!$F$6+CC85*Forudsætninger!$G$6+CI85*Forudsætninger!$H$6+CO85*Forudsætninger!$I$6+CU85*Forudsætninger!$J$6+DA85*Forudsætninger!$K$6+DG85*Forudsætninger!$L$6+DM85*Forudsætninger!$M$6)/SUM(Forudsætninger!$B$6:$M$6),"")</f>
        <v/>
      </c>
      <c r="Q85" s="6" t="str">
        <f>IF(K85="OK",(AZ85*Forudsætninger!$B$6+BF85*Forudsætninger!$C$6+BL85*Forudsætninger!$D$6+BR85*Forudsætninger!$E$6+BX85*Forudsætninger!$F$6+CD85*Forudsætninger!$G$6+CJ85*Forudsætninger!$H$6+CP85*Forudsætninger!$I$6+CV85*Forudsætninger!$J$6+DB85*Forudsætninger!$K$6+DH85*Forudsætninger!$L$6+DN85*Forudsætninger!$M$6)/SUM(Forudsætninger!$B$6:$M$6),"")</f>
        <v/>
      </c>
      <c r="R85" s="6" t="str">
        <f>IF(K85="OK",(BA85*Forudsætninger!$B$6+BG85*Forudsætninger!$C$6+BM85*Forudsætninger!$D$6+BS85*Forudsætninger!$E$6+BY85*Forudsætninger!$F$6+CE85*Forudsætninger!$G$6+CK85*Forudsætninger!$H$6+CQ85*Forudsætninger!$I$6+CW85*Forudsætninger!$J$6+DC85*Forudsætninger!$K$6+DI85*Forudsætninger!$L$6+DO85*Forudsætninger!$M$6)/SUM(Forudsætninger!$B$6:$M$6),"")</f>
        <v/>
      </c>
      <c r="S85" s="6" t="str">
        <f>IF(K85="OK",(BB85*Forudsætninger!$B$6+BH85*Forudsætninger!$C$6+BN85*Forudsætninger!$D$6+BT85*Forudsætninger!$E$6+BZ85*Forudsætninger!$F$6+CF85*Forudsætninger!$G$6+CL85*Forudsætninger!$H$6+CR85*Forudsætninger!$I$6+CX85*Forudsætninger!$J$6+DD85*Forudsætninger!$K$6+DJ85*Forudsætninger!$L$6+DP85*Forudsætninger!$M$6)/SUM(Forudsætninger!$B$6:$M$6),"")</f>
        <v/>
      </c>
      <c r="T85" s="6" t="str">
        <f>IF(K85="OK",(BC85*Forudsætninger!$B$6+BI85*Forudsætninger!$C$6+BO85*Forudsætninger!$D$6+BU85*Forudsætninger!$E$6+CA85*Forudsætninger!$F$6+CG85*Forudsætninger!$G$6+CM85*Forudsætninger!$H$6+CS85*Forudsætninger!$I$6+CY85*Forudsætninger!$J$6+DE85*Forudsætninger!$K$6+DK85*Forudsætninger!$L$6+DQ85*Forudsætninger!$M$6)/SUM(Forudsætninger!$B$6:$M$6),"")</f>
        <v/>
      </c>
      <c r="U85" s="6" t="str">
        <f>IF(K85="OK",(BD85*Forudsætninger!$B$6+BJ85*Forudsætninger!$C$6+BP85*Forudsætninger!$D$6+BV85*Forudsætninger!$E$6+CB85*Forudsætninger!$F$6+CH85*Forudsætninger!$G$6+CN85*Forudsætninger!$H$6+CT85*Forudsætninger!$I$6+CZ85*Forudsætninger!$J$6+DF85*Forudsætninger!$K$6+DL85*Forudsætninger!$L$6+DR85*Forudsætninger!$M$6)/SUM(Forudsætninger!$B$6:$M$6),"")</f>
        <v/>
      </c>
      <c r="V85" s="7" t="str">
        <f>IF(AND(L85="OK",K85="OK"),(P85*3+Q85*2+R85-S85-T85*2-U85*3)*J85*SUM(Forudsætninger!$B$6:$M$6),"")</f>
        <v/>
      </c>
      <c r="W85" s="49" t="str">
        <f t="shared" si="96"/>
        <v/>
      </c>
      <c r="X85" s="49" t="str">
        <f t="shared" si="97"/>
        <v/>
      </c>
      <c r="Y85" s="49" t="str">
        <f t="shared" si="98"/>
        <v/>
      </c>
      <c r="Z85" s="49" t="str">
        <f t="shared" si="99"/>
        <v/>
      </c>
      <c r="AA85" s="49" t="str">
        <f t="shared" si="100"/>
        <v/>
      </c>
      <c r="AB85" s="49" t="str">
        <f t="shared" si="101"/>
        <v/>
      </c>
      <c r="AC85" s="49" t="str">
        <f t="shared" si="102"/>
        <v/>
      </c>
      <c r="AD85" s="49" t="str">
        <f t="shared" si="103"/>
        <v/>
      </c>
      <c r="AE85" s="49" t="str">
        <f t="shared" si="104"/>
        <v/>
      </c>
      <c r="AF85" s="49" t="str">
        <f t="shared" si="105"/>
        <v/>
      </c>
      <c r="AG85" s="49" t="str">
        <f t="shared" si="106"/>
        <v/>
      </c>
      <c r="AH85" s="49" t="str">
        <f t="shared" si="107"/>
        <v/>
      </c>
      <c r="AK85" s="18">
        <f t="shared" si="108"/>
        <v>0</v>
      </c>
      <c r="AL85" s="18">
        <f t="shared" si="109"/>
        <v>0</v>
      </c>
      <c r="AM85" s="18" t="str">
        <f>IF($K85="OK",$AK85+$AL85-0.1909*$G85+0.1226*$H85-7.6592*($I85*Forudsætninger!B81)/3600,"")</f>
        <v/>
      </c>
      <c r="AN85" s="18" t="str">
        <f>IF($K85="OK",$AK85+$AL85-0.1909*$G85+0.1226*$H85-7.6592*($I85*Forudsætninger!C81)/3600,"")</f>
        <v/>
      </c>
      <c r="AO85" s="18" t="str">
        <f>IF($K85="OK",$AK85+$AL85-0.1909*$G85+0.1226*$H85-7.6592*($I85*Forudsætninger!D81)/3600,"")</f>
        <v/>
      </c>
      <c r="AP85" s="18" t="str">
        <f>IF($K85="OK",$AK85+$AL85-0.1909*$G85+0.1226*$H85-7.6592*($I85*Forudsætninger!E81)/3600,"")</f>
        <v/>
      </c>
      <c r="AQ85" s="18" t="str">
        <f>IF($K85="OK",$AK85+$AL85-0.1909*$G85+0.1226*$H85-7.6592*($I85*Forudsætninger!F81)/3600,"")</f>
        <v/>
      </c>
      <c r="AR85" s="18" t="str">
        <f>IF($K85="OK",$AK85+$AL85-0.1909*$G85+0.1226*$H85-7.6592*($I85*Forudsætninger!G81)/3600,"")</f>
        <v/>
      </c>
      <c r="AS85" s="18" t="str">
        <f>IF($K85="OK",$AK85+$AL85-0.1909*$G85+0.1226*$H85-7.6592*($I85*Forudsætninger!H81)/3600,"")</f>
        <v/>
      </c>
      <c r="AT85" s="18" t="str">
        <f>IF($K85="OK",$AK85+$AL85-0.1909*$G85+0.1226*$H85-7.6592*($I85*Forudsætninger!I81)/3600,"")</f>
        <v/>
      </c>
      <c r="AU85" s="18" t="str">
        <f>IF($K85="OK",$AK85+$AL85-0.1909*$G85+0.1226*$H85-7.6592*($I85*Forudsætninger!J81)/3600,"")</f>
        <v/>
      </c>
      <c r="AV85" s="18" t="str">
        <f>IF($K85="OK",$AK85+$AL85-0.1909*$G85+0.1226*$H85-7.6592*($I85*Forudsætninger!K81)/3600,"")</f>
        <v/>
      </c>
      <c r="AW85" s="18" t="str">
        <f>IF($K85="OK",$AK85+$AL85-0.1909*$G85+0.1226*$H85-7.6592*($I85*Forudsætninger!L81)/3600,"")</f>
        <v/>
      </c>
      <c r="AX85" s="18" t="str">
        <f>IF($K85="OK",$AK85+$AL85-0.1909*$G85+0.1226*$H85-7.6592*($I85*Forudsætninger!M81)/3600,"")</f>
        <v/>
      </c>
      <c r="AY85" s="6" t="str">
        <f t="shared" si="110"/>
        <v/>
      </c>
      <c r="AZ85" s="6" t="str">
        <f t="shared" si="111"/>
        <v/>
      </c>
      <c r="BA85" s="6" t="str">
        <f t="shared" si="112"/>
        <v/>
      </c>
      <c r="BB85" s="6" t="str">
        <f t="shared" si="113"/>
        <v/>
      </c>
      <c r="BC85" s="6" t="str">
        <f t="shared" si="114"/>
        <v/>
      </c>
      <c r="BD85" s="6" t="str">
        <f t="shared" si="115"/>
        <v/>
      </c>
      <c r="BE85" s="6" t="str">
        <f t="shared" si="116"/>
        <v/>
      </c>
      <c r="BF85" s="6" t="str">
        <f t="shared" si="117"/>
        <v/>
      </c>
      <c r="BG85" s="6" t="str">
        <f t="shared" si="118"/>
        <v/>
      </c>
      <c r="BH85" s="6" t="str">
        <f t="shared" si="119"/>
        <v/>
      </c>
      <c r="BI85" s="6" t="str">
        <f t="shared" si="120"/>
        <v/>
      </c>
      <c r="BJ85" s="6" t="str">
        <f t="shared" si="121"/>
        <v/>
      </c>
      <c r="BK85" s="6" t="str">
        <f t="shared" si="122"/>
        <v/>
      </c>
      <c r="BL85" s="6" t="str">
        <f t="shared" si="123"/>
        <v/>
      </c>
      <c r="BM85" s="6" t="str">
        <f t="shared" si="124"/>
        <v/>
      </c>
      <c r="BN85" s="6" t="str">
        <f t="shared" si="125"/>
        <v/>
      </c>
      <c r="BO85" s="6" t="str">
        <f t="shared" si="126"/>
        <v/>
      </c>
      <c r="BP85" s="6" t="str">
        <f t="shared" si="127"/>
        <v/>
      </c>
      <c r="BQ85" s="6" t="str">
        <f t="shared" si="128"/>
        <v/>
      </c>
      <c r="BR85" s="6" t="str">
        <f t="shared" si="129"/>
        <v/>
      </c>
      <c r="BS85" s="6" t="str">
        <f t="shared" si="130"/>
        <v/>
      </c>
      <c r="BT85" s="6" t="str">
        <f t="shared" si="131"/>
        <v/>
      </c>
      <c r="BU85" s="6" t="str">
        <f t="shared" si="132"/>
        <v/>
      </c>
      <c r="BV85" s="6" t="str">
        <f t="shared" si="133"/>
        <v/>
      </c>
      <c r="BW85" s="6" t="str">
        <f t="shared" si="134"/>
        <v/>
      </c>
      <c r="BX85" s="6" t="str">
        <f t="shared" si="135"/>
        <v/>
      </c>
      <c r="BY85" s="6" t="str">
        <f t="shared" si="136"/>
        <v/>
      </c>
      <c r="BZ85" s="6" t="str">
        <f t="shared" si="137"/>
        <v/>
      </c>
      <c r="CA85" s="6" t="str">
        <f t="shared" si="138"/>
        <v/>
      </c>
      <c r="CB85" s="6" t="str">
        <f t="shared" si="139"/>
        <v/>
      </c>
      <c r="CC85" s="6" t="str">
        <f t="shared" si="140"/>
        <v/>
      </c>
      <c r="CD85" s="6" t="str">
        <f t="shared" si="141"/>
        <v/>
      </c>
      <c r="CE85" s="6" t="str">
        <f t="shared" si="142"/>
        <v/>
      </c>
      <c r="CF85" s="6" t="str">
        <f t="shared" si="143"/>
        <v/>
      </c>
      <c r="CG85" s="6" t="str">
        <f t="shared" si="144"/>
        <v/>
      </c>
      <c r="CH85" s="6" t="str">
        <f t="shared" si="145"/>
        <v/>
      </c>
      <c r="CI85" s="6" t="str">
        <f t="shared" si="146"/>
        <v/>
      </c>
      <c r="CJ85" s="6" t="str">
        <f t="shared" si="147"/>
        <v/>
      </c>
      <c r="CK85" s="6" t="str">
        <f t="shared" si="148"/>
        <v/>
      </c>
      <c r="CL85" s="6" t="str">
        <f t="shared" si="149"/>
        <v/>
      </c>
      <c r="CM85" s="6" t="str">
        <f t="shared" si="150"/>
        <v/>
      </c>
      <c r="CN85" s="6" t="str">
        <f t="shared" si="151"/>
        <v/>
      </c>
      <c r="CO85" s="6" t="str">
        <f t="shared" si="152"/>
        <v/>
      </c>
      <c r="CP85" s="6" t="str">
        <f t="shared" si="153"/>
        <v/>
      </c>
      <c r="CQ85" s="6" t="str">
        <f t="shared" si="154"/>
        <v/>
      </c>
      <c r="CR85" s="6" t="str">
        <f t="shared" si="155"/>
        <v/>
      </c>
      <c r="CS85" s="6" t="str">
        <f t="shared" si="156"/>
        <v/>
      </c>
      <c r="CT85" s="6" t="str">
        <f t="shared" si="157"/>
        <v/>
      </c>
      <c r="CU85" s="6" t="str">
        <f t="shared" si="158"/>
        <v/>
      </c>
      <c r="CV85" s="6" t="str">
        <f t="shared" si="159"/>
        <v/>
      </c>
      <c r="CW85" s="6" t="str">
        <f t="shared" si="160"/>
        <v/>
      </c>
      <c r="CX85" s="6" t="str">
        <f t="shared" si="161"/>
        <v/>
      </c>
      <c r="CY85" s="6" t="str">
        <f t="shared" si="162"/>
        <v/>
      </c>
      <c r="CZ85" s="6" t="str">
        <f t="shared" si="163"/>
        <v/>
      </c>
      <c r="DA85" s="6" t="str">
        <f t="shared" si="164"/>
        <v/>
      </c>
      <c r="DB85" s="6" t="str">
        <f t="shared" si="165"/>
        <v/>
      </c>
      <c r="DC85" s="6" t="str">
        <f t="shared" si="166"/>
        <v/>
      </c>
      <c r="DD85" s="6" t="str">
        <f t="shared" si="167"/>
        <v/>
      </c>
      <c r="DE85" s="6" t="str">
        <f t="shared" si="168"/>
        <v/>
      </c>
      <c r="DF85" s="6" t="str">
        <f t="shared" si="169"/>
        <v/>
      </c>
      <c r="DG85" s="6" t="str">
        <f t="shared" si="170"/>
        <v/>
      </c>
      <c r="DH85" s="6" t="str">
        <f t="shared" si="171"/>
        <v/>
      </c>
      <c r="DI85" s="6" t="str">
        <f t="shared" si="172"/>
        <v/>
      </c>
      <c r="DJ85" s="6" t="str">
        <f t="shared" si="173"/>
        <v/>
      </c>
      <c r="DK85" s="6" t="str">
        <f t="shared" si="174"/>
        <v/>
      </c>
      <c r="DL85" s="6" t="str">
        <f t="shared" si="175"/>
        <v/>
      </c>
      <c r="DM85" s="6" t="str">
        <f t="shared" si="176"/>
        <v/>
      </c>
      <c r="DN85" s="6" t="str">
        <f t="shared" si="177"/>
        <v/>
      </c>
      <c r="DO85" s="6" t="str">
        <f t="shared" si="178"/>
        <v/>
      </c>
      <c r="DP85" s="6" t="str">
        <f t="shared" si="179"/>
        <v/>
      </c>
      <c r="DQ85" s="6" t="str">
        <f t="shared" si="180"/>
        <v/>
      </c>
      <c r="DR85" s="6" t="str">
        <f t="shared" si="181"/>
        <v/>
      </c>
    </row>
    <row r="86" spans="1:122" x14ac:dyDescent="0.25">
      <c r="A86" s="9">
        <v>78</v>
      </c>
      <c r="B86" s="1"/>
      <c r="C86" s="1"/>
      <c r="D86" s="1"/>
      <c r="E86" s="1"/>
      <c r="F86" s="1"/>
      <c r="G86" s="1"/>
      <c r="H86" s="1"/>
      <c r="I86" s="1"/>
      <c r="J86" s="1"/>
      <c r="K86" s="2" t="str">
        <f t="shared" si="91"/>
        <v/>
      </c>
      <c r="L86" s="3" t="str">
        <f t="shared" si="92"/>
        <v/>
      </c>
      <c r="M86" s="4" t="str">
        <f t="shared" si="93"/>
        <v/>
      </c>
      <c r="N86" s="4" t="str">
        <f t="shared" si="94"/>
        <v/>
      </c>
      <c r="O86" s="5" t="str">
        <f t="shared" si="95"/>
        <v/>
      </c>
      <c r="P86" s="6" t="str">
        <f>IF(K86="OK",(AY86*Forudsætninger!$B$6+BE86*Forudsætninger!$C$6+BK86*Forudsætninger!$D$6+BQ86*Forudsætninger!$E$6+BW86*Forudsætninger!$F$6+CC86*Forudsætninger!$G$6+CI86*Forudsætninger!$H$6+CO86*Forudsætninger!$I$6+CU86*Forudsætninger!$J$6+DA86*Forudsætninger!$K$6+DG86*Forudsætninger!$L$6+DM86*Forudsætninger!$M$6)/SUM(Forudsætninger!$B$6:$M$6),"")</f>
        <v/>
      </c>
      <c r="Q86" s="6" t="str">
        <f>IF(K86="OK",(AZ86*Forudsætninger!$B$6+BF86*Forudsætninger!$C$6+BL86*Forudsætninger!$D$6+BR86*Forudsætninger!$E$6+BX86*Forudsætninger!$F$6+CD86*Forudsætninger!$G$6+CJ86*Forudsætninger!$H$6+CP86*Forudsætninger!$I$6+CV86*Forudsætninger!$J$6+DB86*Forudsætninger!$K$6+DH86*Forudsætninger!$L$6+DN86*Forudsætninger!$M$6)/SUM(Forudsætninger!$B$6:$M$6),"")</f>
        <v/>
      </c>
      <c r="R86" s="6" t="str">
        <f>IF(K86="OK",(BA86*Forudsætninger!$B$6+BG86*Forudsætninger!$C$6+BM86*Forudsætninger!$D$6+BS86*Forudsætninger!$E$6+BY86*Forudsætninger!$F$6+CE86*Forudsætninger!$G$6+CK86*Forudsætninger!$H$6+CQ86*Forudsætninger!$I$6+CW86*Forudsætninger!$J$6+DC86*Forudsætninger!$K$6+DI86*Forudsætninger!$L$6+DO86*Forudsætninger!$M$6)/SUM(Forudsætninger!$B$6:$M$6),"")</f>
        <v/>
      </c>
      <c r="S86" s="6" t="str">
        <f>IF(K86="OK",(BB86*Forudsætninger!$B$6+BH86*Forudsætninger!$C$6+BN86*Forudsætninger!$D$6+BT86*Forudsætninger!$E$6+BZ86*Forudsætninger!$F$6+CF86*Forudsætninger!$G$6+CL86*Forudsætninger!$H$6+CR86*Forudsætninger!$I$6+CX86*Forudsætninger!$J$6+DD86*Forudsætninger!$K$6+DJ86*Forudsætninger!$L$6+DP86*Forudsætninger!$M$6)/SUM(Forudsætninger!$B$6:$M$6),"")</f>
        <v/>
      </c>
      <c r="T86" s="6" t="str">
        <f>IF(K86="OK",(BC86*Forudsætninger!$B$6+BI86*Forudsætninger!$C$6+BO86*Forudsætninger!$D$6+BU86*Forudsætninger!$E$6+CA86*Forudsætninger!$F$6+CG86*Forudsætninger!$G$6+CM86*Forudsætninger!$H$6+CS86*Forudsætninger!$I$6+CY86*Forudsætninger!$J$6+DE86*Forudsætninger!$K$6+DK86*Forudsætninger!$L$6+DQ86*Forudsætninger!$M$6)/SUM(Forudsætninger!$B$6:$M$6),"")</f>
        <v/>
      </c>
      <c r="U86" s="6" t="str">
        <f>IF(K86="OK",(BD86*Forudsætninger!$B$6+BJ86*Forudsætninger!$C$6+BP86*Forudsætninger!$D$6+BV86*Forudsætninger!$E$6+CB86*Forudsætninger!$F$6+CH86*Forudsætninger!$G$6+CN86*Forudsætninger!$H$6+CT86*Forudsætninger!$I$6+CZ86*Forudsætninger!$J$6+DF86*Forudsætninger!$K$6+DL86*Forudsætninger!$L$6+DR86*Forudsætninger!$M$6)/SUM(Forudsætninger!$B$6:$M$6),"")</f>
        <v/>
      </c>
      <c r="V86" s="7" t="str">
        <f>IF(AND(L86="OK",K86="OK"),(P86*3+Q86*2+R86-S86-T86*2-U86*3)*J86*SUM(Forudsætninger!$B$6:$M$6),"")</f>
        <v/>
      </c>
      <c r="W86" s="49" t="str">
        <f t="shared" si="96"/>
        <v/>
      </c>
      <c r="X86" s="49" t="str">
        <f t="shared" si="97"/>
        <v/>
      </c>
      <c r="Y86" s="49" t="str">
        <f t="shared" si="98"/>
        <v/>
      </c>
      <c r="Z86" s="49" t="str">
        <f t="shared" si="99"/>
        <v/>
      </c>
      <c r="AA86" s="49" t="str">
        <f t="shared" si="100"/>
        <v/>
      </c>
      <c r="AB86" s="49" t="str">
        <f t="shared" si="101"/>
        <v/>
      </c>
      <c r="AC86" s="49" t="str">
        <f t="shared" si="102"/>
        <v/>
      </c>
      <c r="AD86" s="49" t="str">
        <f t="shared" si="103"/>
        <v/>
      </c>
      <c r="AE86" s="49" t="str">
        <f t="shared" si="104"/>
        <v/>
      </c>
      <c r="AF86" s="49" t="str">
        <f t="shared" si="105"/>
        <v/>
      </c>
      <c r="AG86" s="49" t="str">
        <f t="shared" si="106"/>
        <v/>
      </c>
      <c r="AH86" s="49" t="str">
        <f t="shared" si="107"/>
        <v/>
      </c>
      <c r="AK86" s="18">
        <f t="shared" si="108"/>
        <v>0</v>
      </c>
      <c r="AL86" s="18">
        <f t="shared" si="109"/>
        <v>0</v>
      </c>
      <c r="AM86" s="18" t="str">
        <f>IF($K86="OK",$AK86+$AL86-0.1909*$G86+0.1226*$H86-7.6592*($I86*Forudsætninger!B82)/3600,"")</f>
        <v/>
      </c>
      <c r="AN86" s="18" t="str">
        <f>IF($K86="OK",$AK86+$AL86-0.1909*$G86+0.1226*$H86-7.6592*($I86*Forudsætninger!C82)/3600,"")</f>
        <v/>
      </c>
      <c r="AO86" s="18" t="str">
        <f>IF($K86="OK",$AK86+$AL86-0.1909*$G86+0.1226*$H86-7.6592*($I86*Forudsætninger!D82)/3600,"")</f>
        <v/>
      </c>
      <c r="AP86" s="18" t="str">
        <f>IF($K86="OK",$AK86+$AL86-0.1909*$G86+0.1226*$H86-7.6592*($I86*Forudsætninger!E82)/3600,"")</f>
        <v/>
      </c>
      <c r="AQ86" s="18" t="str">
        <f>IF($K86="OK",$AK86+$AL86-0.1909*$G86+0.1226*$H86-7.6592*($I86*Forudsætninger!F82)/3600,"")</f>
        <v/>
      </c>
      <c r="AR86" s="18" t="str">
        <f>IF($K86="OK",$AK86+$AL86-0.1909*$G86+0.1226*$H86-7.6592*($I86*Forudsætninger!G82)/3600,"")</f>
        <v/>
      </c>
      <c r="AS86" s="18" t="str">
        <f>IF($K86="OK",$AK86+$AL86-0.1909*$G86+0.1226*$H86-7.6592*($I86*Forudsætninger!H82)/3600,"")</f>
        <v/>
      </c>
      <c r="AT86" s="18" t="str">
        <f>IF($K86="OK",$AK86+$AL86-0.1909*$G86+0.1226*$H86-7.6592*($I86*Forudsætninger!I82)/3600,"")</f>
        <v/>
      </c>
      <c r="AU86" s="18" t="str">
        <f>IF($K86="OK",$AK86+$AL86-0.1909*$G86+0.1226*$H86-7.6592*($I86*Forudsætninger!J82)/3600,"")</f>
        <v/>
      </c>
      <c r="AV86" s="18" t="str">
        <f>IF($K86="OK",$AK86+$AL86-0.1909*$G86+0.1226*$H86-7.6592*($I86*Forudsætninger!K82)/3600,"")</f>
        <v/>
      </c>
      <c r="AW86" s="18" t="str">
        <f>IF($K86="OK",$AK86+$AL86-0.1909*$G86+0.1226*$H86-7.6592*($I86*Forudsætninger!L82)/3600,"")</f>
        <v/>
      </c>
      <c r="AX86" s="18" t="str">
        <f>IF($K86="OK",$AK86+$AL86-0.1909*$G86+0.1226*$H86-7.6592*($I86*Forudsætninger!M82)/3600,"")</f>
        <v/>
      </c>
      <c r="AY86" s="6" t="str">
        <f t="shared" si="110"/>
        <v/>
      </c>
      <c r="AZ86" s="6" t="str">
        <f t="shared" si="111"/>
        <v/>
      </c>
      <c r="BA86" s="6" t="str">
        <f t="shared" si="112"/>
        <v/>
      </c>
      <c r="BB86" s="6" t="str">
        <f t="shared" si="113"/>
        <v/>
      </c>
      <c r="BC86" s="6" t="str">
        <f t="shared" si="114"/>
        <v/>
      </c>
      <c r="BD86" s="6" t="str">
        <f t="shared" si="115"/>
        <v/>
      </c>
      <c r="BE86" s="6" t="str">
        <f t="shared" si="116"/>
        <v/>
      </c>
      <c r="BF86" s="6" t="str">
        <f t="shared" si="117"/>
        <v/>
      </c>
      <c r="BG86" s="6" t="str">
        <f t="shared" si="118"/>
        <v/>
      </c>
      <c r="BH86" s="6" t="str">
        <f t="shared" si="119"/>
        <v/>
      </c>
      <c r="BI86" s="6" t="str">
        <f t="shared" si="120"/>
        <v/>
      </c>
      <c r="BJ86" s="6" t="str">
        <f t="shared" si="121"/>
        <v/>
      </c>
      <c r="BK86" s="6" t="str">
        <f t="shared" si="122"/>
        <v/>
      </c>
      <c r="BL86" s="6" t="str">
        <f t="shared" si="123"/>
        <v/>
      </c>
      <c r="BM86" s="6" t="str">
        <f t="shared" si="124"/>
        <v/>
      </c>
      <c r="BN86" s="6" t="str">
        <f t="shared" si="125"/>
        <v/>
      </c>
      <c r="BO86" s="6" t="str">
        <f t="shared" si="126"/>
        <v/>
      </c>
      <c r="BP86" s="6" t="str">
        <f t="shared" si="127"/>
        <v/>
      </c>
      <c r="BQ86" s="6" t="str">
        <f t="shared" si="128"/>
        <v/>
      </c>
      <c r="BR86" s="6" t="str">
        <f t="shared" si="129"/>
        <v/>
      </c>
      <c r="BS86" s="6" t="str">
        <f t="shared" si="130"/>
        <v/>
      </c>
      <c r="BT86" s="6" t="str">
        <f t="shared" si="131"/>
        <v/>
      </c>
      <c r="BU86" s="6" t="str">
        <f t="shared" si="132"/>
        <v/>
      </c>
      <c r="BV86" s="6" t="str">
        <f t="shared" si="133"/>
        <v/>
      </c>
      <c r="BW86" s="6" t="str">
        <f t="shared" si="134"/>
        <v/>
      </c>
      <c r="BX86" s="6" t="str">
        <f t="shared" si="135"/>
        <v/>
      </c>
      <c r="BY86" s="6" t="str">
        <f t="shared" si="136"/>
        <v/>
      </c>
      <c r="BZ86" s="6" t="str">
        <f t="shared" si="137"/>
        <v/>
      </c>
      <c r="CA86" s="6" t="str">
        <f t="shared" si="138"/>
        <v/>
      </c>
      <c r="CB86" s="6" t="str">
        <f t="shared" si="139"/>
        <v/>
      </c>
      <c r="CC86" s="6" t="str">
        <f t="shared" si="140"/>
        <v/>
      </c>
      <c r="CD86" s="6" t="str">
        <f t="shared" si="141"/>
        <v/>
      </c>
      <c r="CE86" s="6" t="str">
        <f t="shared" si="142"/>
        <v/>
      </c>
      <c r="CF86" s="6" t="str">
        <f t="shared" si="143"/>
        <v/>
      </c>
      <c r="CG86" s="6" t="str">
        <f t="shared" si="144"/>
        <v/>
      </c>
      <c r="CH86" s="6" t="str">
        <f t="shared" si="145"/>
        <v/>
      </c>
      <c r="CI86" s="6" t="str">
        <f t="shared" si="146"/>
        <v/>
      </c>
      <c r="CJ86" s="6" t="str">
        <f t="shared" si="147"/>
        <v/>
      </c>
      <c r="CK86" s="6" t="str">
        <f t="shared" si="148"/>
        <v/>
      </c>
      <c r="CL86" s="6" t="str">
        <f t="shared" si="149"/>
        <v/>
      </c>
      <c r="CM86" s="6" t="str">
        <f t="shared" si="150"/>
        <v/>
      </c>
      <c r="CN86" s="6" t="str">
        <f t="shared" si="151"/>
        <v/>
      </c>
      <c r="CO86" s="6" t="str">
        <f t="shared" si="152"/>
        <v/>
      </c>
      <c r="CP86" s="6" t="str">
        <f t="shared" si="153"/>
        <v/>
      </c>
      <c r="CQ86" s="6" t="str">
        <f t="shared" si="154"/>
        <v/>
      </c>
      <c r="CR86" s="6" t="str">
        <f t="shared" si="155"/>
        <v/>
      </c>
      <c r="CS86" s="6" t="str">
        <f t="shared" si="156"/>
        <v/>
      </c>
      <c r="CT86" s="6" t="str">
        <f t="shared" si="157"/>
        <v/>
      </c>
      <c r="CU86" s="6" t="str">
        <f t="shared" si="158"/>
        <v/>
      </c>
      <c r="CV86" s="6" t="str">
        <f t="shared" si="159"/>
        <v/>
      </c>
      <c r="CW86" s="6" t="str">
        <f t="shared" si="160"/>
        <v/>
      </c>
      <c r="CX86" s="6" t="str">
        <f t="shared" si="161"/>
        <v/>
      </c>
      <c r="CY86" s="6" t="str">
        <f t="shared" si="162"/>
        <v/>
      </c>
      <c r="CZ86" s="6" t="str">
        <f t="shared" si="163"/>
        <v/>
      </c>
      <c r="DA86" s="6" t="str">
        <f t="shared" si="164"/>
        <v/>
      </c>
      <c r="DB86" s="6" t="str">
        <f t="shared" si="165"/>
        <v/>
      </c>
      <c r="DC86" s="6" t="str">
        <f t="shared" si="166"/>
        <v/>
      </c>
      <c r="DD86" s="6" t="str">
        <f t="shared" si="167"/>
        <v/>
      </c>
      <c r="DE86" s="6" t="str">
        <f t="shared" si="168"/>
        <v/>
      </c>
      <c r="DF86" s="6" t="str">
        <f t="shared" si="169"/>
        <v/>
      </c>
      <c r="DG86" s="6" t="str">
        <f t="shared" si="170"/>
        <v/>
      </c>
      <c r="DH86" s="6" t="str">
        <f t="shared" si="171"/>
        <v/>
      </c>
      <c r="DI86" s="6" t="str">
        <f t="shared" si="172"/>
        <v/>
      </c>
      <c r="DJ86" s="6" t="str">
        <f t="shared" si="173"/>
        <v/>
      </c>
      <c r="DK86" s="6" t="str">
        <f t="shared" si="174"/>
        <v/>
      </c>
      <c r="DL86" s="6" t="str">
        <f t="shared" si="175"/>
        <v/>
      </c>
      <c r="DM86" s="6" t="str">
        <f t="shared" si="176"/>
        <v/>
      </c>
      <c r="DN86" s="6" t="str">
        <f t="shared" si="177"/>
        <v/>
      </c>
      <c r="DO86" s="6" t="str">
        <f t="shared" si="178"/>
        <v/>
      </c>
      <c r="DP86" s="6" t="str">
        <f t="shared" si="179"/>
        <v/>
      </c>
      <c r="DQ86" s="6" t="str">
        <f t="shared" si="180"/>
        <v/>
      </c>
      <c r="DR86" s="6" t="str">
        <f t="shared" si="181"/>
        <v/>
      </c>
    </row>
    <row r="87" spans="1:122" x14ac:dyDescent="0.25">
      <c r="A87" s="9">
        <v>79</v>
      </c>
      <c r="B87" s="1"/>
      <c r="C87" s="1"/>
      <c r="D87" s="1"/>
      <c r="E87" s="1"/>
      <c r="F87" s="1"/>
      <c r="G87" s="1"/>
      <c r="H87" s="1"/>
      <c r="I87" s="1"/>
      <c r="J87" s="1"/>
      <c r="K87" s="2" t="str">
        <f t="shared" si="91"/>
        <v/>
      </c>
      <c r="L87" s="3" t="str">
        <f t="shared" si="92"/>
        <v/>
      </c>
      <c r="M87" s="4" t="str">
        <f t="shared" si="93"/>
        <v/>
      </c>
      <c r="N87" s="4" t="str">
        <f t="shared" si="94"/>
        <v/>
      </c>
      <c r="O87" s="5" t="str">
        <f t="shared" si="95"/>
        <v/>
      </c>
      <c r="P87" s="6" t="str">
        <f>IF(K87="OK",(AY87*Forudsætninger!$B$6+BE87*Forudsætninger!$C$6+BK87*Forudsætninger!$D$6+BQ87*Forudsætninger!$E$6+BW87*Forudsætninger!$F$6+CC87*Forudsætninger!$G$6+CI87*Forudsætninger!$H$6+CO87*Forudsætninger!$I$6+CU87*Forudsætninger!$J$6+DA87*Forudsætninger!$K$6+DG87*Forudsætninger!$L$6+DM87*Forudsætninger!$M$6)/SUM(Forudsætninger!$B$6:$M$6),"")</f>
        <v/>
      </c>
      <c r="Q87" s="6" t="str">
        <f>IF(K87="OK",(AZ87*Forudsætninger!$B$6+BF87*Forudsætninger!$C$6+BL87*Forudsætninger!$D$6+BR87*Forudsætninger!$E$6+BX87*Forudsætninger!$F$6+CD87*Forudsætninger!$G$6+CJ87*Forudsætninger!$H$6+CP87*Forudsætninger!$I$6+CV87*Forudsætninger!$J$6+DB87*Forudsætninger!$K$6+DH87*Forudsætninger!$L$6+DN87*Forudsætninger!$M$6)/SUM(Forudsætninger!$B$6:$M$6),"")</f>
        <v/>
      </c>
      <c r="R87" s="6" t="str">
        <f>IF(K87="OK",(BA87*Forudsætninger!$B$6+BG87*Forudsætninger!$C$6+BM87*Forudsætninger!$D$6+BS87*Forudsætninger!$E$6+BY87*Forudsætninger!$F$6+CE87*Forudsætninger!$G$6+CK87*Forudsætninger!$H$6+CQ87*Forudsætninger!$I$6+CW87*Forudsætninger!$J$6+DC87*Forudsætninger!$K$6+DI87*Forudsætninger!$L$6+DO87*Forudsætninger!$M$6)/SUM(Forudsætninger!$B$6:$M$6),"")</f>
        <v/>
      </c>
      <c r="S87" s="6" t="str">
        <f>IF(K87="OK",(BB87*Forudsætninger!$B$6+BH87*Forudsætninger!$C$6+BN87*Forudsætninger!$D$6+BT87*Forudsætninger!$E$6+BZ87*Forudsætninger!$F$6+CF87*Forudsætninger!$G$6+CL87*Forudsætninger!$H$6+CR87*Forudsætninger!$I$6+CX87*Forudsætninger!$J$6+DD87*Forudsætninger!$K$6+DJ87*Forudsætninger!$L$6+DP87*Forudsætninger!$M$6)/SUM(Forudsætninger!$B$6:$M$6),"")</f>
        <v/>
      </c>
      <c r="T87" s="6" t="str">
        <f>IF(K87="OK",(BC87*Forudsætninger!$B$6+BI87*Forudsætninger!$C$6+BO87*Forudsætninger!$D$6+BU87*Forudsætninger!$E$6+CA87*Forudsætninger!$F$6+CG87*Forudsætninger!$G$6+CM87*Forudsætninger!$H$6+CS87*Forudsætninger!$I$6+CY87*Forudsætninger!$J$6+DE87*Forudsætninger!$K$6+DK87*Forudsætninger!$L$6+DQ87*Forudsætninger!$M$6)/SUM(Forudsætninger!$B$6:$M$6),"")</f>
        <v/>
      </c>
      <c r="U87" s="6" t="str">
        <f>IF(K87="OK",(BD87*Forudsætninger!$B$6+BJ87*Forudsætninger!$C$6+BP87*Forudsætninger!$D$6+BV87*Forudsætninger!$E$6+CB87*Forudsætninger!$F$6+CH87*Forudsætninger!$G$6+CN87*Forudsætninger!$H$6+CT87*Forudsætninger!$I$6+CZ87*Forudsætninger!$J$6+DF87*Forudsætninger!$K$6+DL87*Forudsætninger!$L$6+DR87*Forudsætninger!$M$6)/SUM(Forudsætninger!$B$6:$M$6),"")</f>
        <v/>
      </c>
      <c r="V87" s="7" t="str">
        <f>IF(AND(L87="OK",K87="OK"),(P87*3+Q87*2+R87-S87-T87*2-U87*3)*J87*SUM(Forudsætninger!$B$6:$M$6),"")</f>
        <v/>
      </c>
      <c r="W87" s="49" t="str">
        <f t="shared" si="96"/>
        <v/>
      </c>
      <c r="X87" s="49" t="str">
        <f t="shared" si="97"/>
        <v/>
      </c>
      <c r="Y87" s="49" t="str">
        <f t="shared" si="98"/>
        <v/>
      </c>
      <c r="Z87" s="49" t="str">
        <f t="shared" si="99"/>
        <v/>
      </c>
      <c r="AA87" s="49" t="str">
        <f t="shared" si="100"/>
        <v/>
      </c>
      <c r="AB87" s="49" t="str">
        <f t="shared" si="101"/>
        <v/>
      </c>
      <c r="AC87" s="49" t="str">
        <f t="shared" si="102"/>
        <v/>
      </c>
      <c r="AD87" s="49" t="str">
        <f t="shared" si="103"/>
        <v/>
      </c>
      <c r="AE87" s="49" t="str">
        <f t="shared" si="104"/>
        <v/>
      </c>
      <c r="AF87" s="49" t="str">
        <f t="shared" si="105"/>
        <v/>
      </c>
      <c r="AG87" s="49" t="str">
        <f t="shared" si="106"/>
        <v/>
      </c>
      <c r="AH87" s="49" t="str">
        <f t="shared" si="107"/>
        <v/>
      </c>
      <c r="AK87" s="18">
        <f t="shared" si="108"/>
        <v>0</v>
      </c>
      <c r="AL87" s="18">
        <f t="shared" si="109"/>
        <v>0</v>
      </c>
      <c r="AM87" s="18" t="str">
        <f>IF($K87="OK",$AK87+$AL87-0.1909*$G87+0.1226*$H87-7.6592*($I87*Forudsætninger!B83)/3600,"")</f>
        <v/>
      </c>
      <c r="AN87" s="18" t="str">
        <f>IF($K87="OK",$AK87+$AL87-0.1909*$G87+0.1226*$H87-7.6592*($I87*Forudsætninger!C83)/3600,"")</f>
        <v/>
      </c>
      <c r="AO87" s="18" t="str">
        <f>IF($K87="OK",$AK87+$AL87-0.1909*$G87+0.1226*$H87-7.6592*($I87*Forudsætninger!D83)/3600,"")</f>
        <v/>
      </c>
      <c r="AP87" s="18" t="str">
        <f>IF($K87="OK",$AK87+$AL87-0.1909*$G87+0.1226*$H87-7.6592*($I87*Forudsætninger!E83)/3600,"")</f>
        <v/>
      </c>
      <c r="AQ87" s="18" t="str">
        <f>IF($K87="OK",$AK87+$AL87-0.1909*$G87+0.1226*$H87-7.6592*($I87*Forudsætninger!F83)/3600,"")</f>
        <v/>
      </c>
      <c r="AR87" s="18" t="str">
        <f>IF($K87="OK",$AK87+$AL87-0.1909*$G87+0.1226*$H87-7.6592*($I87*Forudsætninger!G83)/3600,"")</f>
        <v/>
      </c>
      <c r="AS87" s="18" t="str">
        <f>IF($K87="OK",$AK87+$AL87-0.1909*$G87+0.1226*$H87-7.6592*($I87*Forudsætninger!H83)/3600,"")</f>
        <v/>
      </c>
      <c r="AT87" s="18" t="str">
        <f>IF($K87="OK",$AK87+$AL87-0.1909*$G87+0.1226*$H87-7.6592*($I87*Forudsætninger!I83)/3600,"")</f>
        <v/>
      </c>
      <c r="AU87" s="18" t="str">
        <f>IF($K87="OK",$AK87+$AL87-0.1909*$G87+0.1226*$H87-7.6592*($I87*Forudsætninger!J83)/3600,"")</f>
        <v/>
      </c>
      <c r="AV87" s="18" t="str">
        <f>IF($K87="OK",$AK87+$AL87-0.1909*$G87+0.1226*$H87-7.6592*($I87*Forudsætninger!K83)/3600,"")</f>
        <v/>
      </c>
      <c r="AW87" s="18" t="str">
        <f>IF($K87="OK",$AK87+$AL87-0.1909*$G87+0.1226*$H87-7.6592*($I87*Forudsætninger!L83)/3600,"")</f>
        <v/>
      </c>
      <c r="AX87" s="18" t="str">
        <f>IF($K87="OK",$AK87+$AL87-0.1909*$G87+0.1226*$H87-7.6592*($I87*Forudsætninger!M83)/3600,"")</f>
        <v/>
      </c>
      <c r="AY87" s="6" t="str">
        <f t="shared" si="110"/>
        <v/>
      </c>
      <c r="AZ87" s="6" t="str">
        <f t="shared" si="111"/>
        <v/>
      </c>
      <c r="BA87" s="6" t="str">
        <f t="shared" si="112"/>
        <v/>
      </c>
      <c r="BB87" s="6" t="str">
        <f t="shared" si="113"/>
        <v/>
      </c>
      <c r="BC87" s="6" t="str">
        <f t="shared" si="114"/>
        <v/>
      </c>
      <c r="BD87" s="6" t="str">
        <f t="shared" si="115"/>
        <v/>
      </c>
      <c r="BE87" s="6" t="str">
        <f t="shared" si="116"/>
        <v/>
      </c>
      <c r="BF87" s="6" t="str">
        <f t="shared" si="117"/>
        <v/>
      </c>
      <c r="BG87" s="6" t="str">
        <f t="shared" si="118"/>
        <v/>
      </c>
      <c r="BH87" s="6" t="str">
        <f t="shared" si="119"/>
        <v/>
      </c>
      <c r="BI87" s="6" t="str">
        <f t="shared" si="120"/>
        <v/>
      </c>
      <c r="BJ87" s="6" t="str">
        <f t="shared" si="121"/>
        <v/>
      </c>
      <c r="BK87" s="6" t="str">
        <f t="shared" si="122"/>
        <v/>
      </c>
      <c r="BL87" s="6" t="str">
        <f t="shared" si="123"/>
        <v/>
      </c>
      <c r="BM87" s="6" t="str">
        <f t="shared" si="124"/>
        <v/>
      </c>
      <c r="BN87" s="6" t="str">
        <f t="shared" si="125"/>
        <v/>
      </c>
      <c r="BO87" s="6" t="str">
        <f t="shared" si="126"/>
        <v/>
      </c>
      <c r="BP87" s="6" t="str">
        <f t="shared" si="127"/>
        <v/>
      </c>
      <c r="BQ87" s="6" t="str">
        <f t="shared" si="128"/>
        <v/>
      </c>
      <c r="BR87" s="6" t="str">
        <f t="shared" si="129"/>
        <v/>
      </c>
      <c r="BS87" s="6" t="str">
        <f t="shared" si="130"/>
        <v/>
      </c>
      <c r="BT87" s="6" t="str">
        <f t="shared" si="131"/>
        <v/>
      </c>
      <c r="BU87" s="6" t="str">
        <f t="shared" si="132"/>
        <v/>
      </c>
      <c r="BV87" s="6" t="str">
        <f t="shared" si="133"/>
        <v/>
      </c>
      <c r="BW87" s="6" t="str">
        <f t="shared" si="134"/>
        <v/>
      </c>
      <c r="BX87" s="6" t="str">
        <f t="shared" si="135"/>
        <v/>
      </c>
      <c r="BY87" s="6" t="str">
        <f t="shared" si="136"/>
        <v/>
      </c>
      <c r="BZ87" s="6" t="str">
        <f t="shared" si="137"/>
        <v/>
      </c>
      <c r="CA87" s="6" t="str">
        <f t="shared" si="138"/>
        <v/>
      </c>
      <c r="CB87" s="6" t="str">
        <f t="shared" si="139"/>
        <v/>
      </c>
      <c r="CC87" s="6" t="str">
        <f t="shared" si="140"/>
        <v/>
      </c>
      <c r="CD87" s="6" t="str">
        <f t="shared" si="141"/>
        <v/>
      </c>
      <c r="CE87" s="6" t="str">
        <f t="shared" si="142"/>
        <v/>
      </c>
      <c r="CF87" s="6" t="str">
        <f t="shared" si="143"/>
        <v/>
      </c>
      <c r="CG87" s="6" t="str">
        <f t="shared" si="144"/>
        <v/>
      </c>
      <c r="CH87" s="6" t="str">
        <f t="shared" si="145"/>
        <v/>
      </c>
      <c r="CI87" s="6" t="str">
        <f t="shared" si="146"/>
        <v/>
      </c>
      <c r="CJ87" s="6" t="str">
        <f t="shared" si="147"/>
        <v/>
      </c>
      <c r="CK87" s="6" t="str">
        <f t="shared" si="148"/>
        <v/>
      </c>
      <c r="CL87" s="6" t="str">
        <f t="shared" si="149"/>
        <v/>
      </c>
      <c r="CM87" s="6" t="str">
        <f t="shared" si="150"/>
        <v/>
      </c>
      <c r="CN87" s="6" t="str">
        <f t="shared" si="151"/>
        <v/>
      </c>
      <c r="CO87" s="6" t="str">
        <f t="shared" si="152"/>
        <v/>
      </c>
      <c r="CP87" s="6" t="str">
        <f t="shared" si="153"/>
        <v/>
      </c>
      <c r="CQ87" s="6" t="str">
        <f t="shared" si="154"/>
        <v/>
      </c>
      <c r="CR87" s="6" t="str">
        <f t="shared" si="155"/>
        <v/>
      </c>
      <c r="CS87" s="6" t="str">
        <f t="shared" si="156"/>
        <v/>
      </c>
      <c r="CT87" s="6" t="str">
        <f t="shared" si="157"/>
        <v/>
      </c>
      <c r="CU87" s="6" t="str">
        <f t="shared" si="158"/>
        <v/>
      </c>
      <c r="CV87" s="6" t="str">
        <f t="shared" si="159"/>
        <v/>
      </c>
      <c r="CW87" s="6" t="str">
        <f t="shared" si="160"/>
        <v/>
      </c>
      <c r="CX87" s="6" t="str">
        <f t="shared" si="161"/>
        <v/>
      </c>
      <c r="CY87" s="6" t="str">
        <f t="shared" si="162"/>
        <v/>
      </c>
      <c r="CZ87" s="6" t="str">
        <f t="shared" si="163"/>
        <v/>
      </c>
      <c r="DA87" s="6" t="str">
        <f t="shared" si="164"/>
        <v/>
      </c>
      <c r="DB87" s="6" t="str">
        <f t="shared" si="165"/>
        <v/>
      </c>
      <c r="DC87" s="6" t="str">
        <f t="shared" si="166"/>
        <v/>
      </c>
      <c r="DD87" s="6" t="str">
        <f t="shared" si="167"/>
        <v/>
      </c>
      <c r="DE87" s="6" t="str">
        <f t="shared" si="168"/>
        <v/>
      </c>
      <c r="DF87" s="6" t="str">
        <f t="shared" si="169"/>
        <v/>
      </c>
      <c r="DG87" s="6" t="str">
        <f t="shared" si="170"/>
        <v/>
      </c>
      <c r="DH87" s="6" t="str">
        <f t="shared" si="171"/>
        <v/>
      </c>
      <c r="DI87" s="6" t="str">
        <f t="shared" si="172"/>
        <v/>
      </c>
      <c r="DJ87" s="6" t="str">
        <f t="shared" si="173"/>
        <v/>
      </c>
      <c r="DK87" s="6" t="str">
        <f t="shared" si="174"/>
        <v/>
      </c>
      <c r="DL87" s="6" t="str">
        <f t="shared" si="175"/>
        <v/>
      </c>
      <c r="DM87" s="6" t="str">
        <f t="shared" si="176"/>
        <v/>
      </c>
      <c r="DN87" s="6" t="str">
        <f t="shared" si="177"/>
        <v/>
      </c>
      <c r="DO87" s="6" t="str">
        <f t="shared" si="178"/>
        <v/>
      </c>
      <c r="DP87" s="6" t="str">
        <f t="shared" si="179"/>
        <v/>
      </c>
      <c r="DQ87" s="6" t="str">
        <f t="shared" si="180"/>
        <v/>
      </c>
      <c r="DR87" s="6" t="str">
        <f t="shared" si="181"/>
        <v/>
      </c>
    </row>
    <row r="88" spans="1:122" x14ac:dyDescent="0.25">
      <c r="A88" s="9">
        <v>80</v>
      </c>
      <c r="B88" s="1"/>
      <c r="C88" s="1"/>
      <c r="D88" s="1"/>
      <c r="E88" s="1"/>
      <c r="F88" s="1"/>
      <c r="G88" s="1"/>
      <c r="H88" s="1"/>
      <c r="I88" s="1"/>
      <c r="J88" s="1"/>
      <c r="K88" s="2" t="str">
        <f t="shared" si="91"/>
        <v/>
      </c>
      <c r="L88" s="3" t="str">
        <f t="shared" si="92"/>
        <v/>
      </c>
      <c r="M88" s="4" t="str">
        <f t="shared" si="93"/>
        <v/>
      </c>
      <c r="N88" s="4" t="str">
        <f t="shared" si="94"/>
        <v/>
      </c>
      <c r="O88" s="5" t="str">
        <f t="shared" si="95"/>
        <v/>
      </c>
      <c r="P88" s="6" t="str">
        <f>IF(K88="OK",(AY88*Forudsætninger!$B$6+BE88*Forudsætninger!$C$6+BK88*Forudsætninger!$D$6+BQ88*Forudsætninger!$E$6+BW88*Forudsætninger!$F$6+CC88*Forudsætninger!$G$6+CI88*Forudsætninger!$H$6+CO88*Forudsætninger!$I$6+CU88*Forudsætninger!$J$6+DA88*Forudsætninger!$K$6+DG88*Forudsætninger!$L$6+DM88*Forudsætninger!$M$6)/SUM(Forudsætninger!$B$6:$M$6),"")</f>
        <v/>
      </c>
      <c r="Q88" s="6" t="str">
        <f>IF(K88="OK",(AZ88*Forudsætninger!$B$6+BF88*Forudsætninger!$C$6+BL88*Forudsætninger!$D$6+BR88*Forudsætninger!$E$6+BX88*Forudsætninger!$F$6+CD88*Forudsætninger!$G$6+CJ88*Forudsætninger!$H$6+CP88*Forudsætninger!$I$6+CV88*Forudsætninger!$J$6+DB88*Forudsætninger!$K$6+DH88*Forudsætninger!$L$6+DN88*Forudsætninger!$M$6)/SUM(Forudsætninger!$B$6:$M$6),"")</f>
        <v/>
      </c>
      <c r="R88" s="6" t="str">
        <f>IF(K88="OK",(BA88*Forudsætninger!$B$6+BG88*Forudsætninger!$C$6+BM88*Forudsætninger!$D$6+BS88*Forudsætninger!$E$6+BY88*Forudsætninger!$F$6+CE88*Forudsætninger!$G$6+CK88*Forudsætninger!$H$6+CQ88*Forudsætninger!$I$6+CW88*Forudsætninger!$J$6+DC88*Forudsætninger!$K$6+DI88*Forudsætninger!$L$6+DO88*Forudsætninger!$M$6)/SUM(Forudsætninger!$B$6:$M$6),"")</f>
        <v/>
      </c>
      <c r="S88" s="6" t="str">
        <f>IF(K88="OK",(BB88*Forudsætninger!$B$6+BH88*Forudsætninger!$C$6+BN88*Forudsætninger!$D$6+BT88*Forudsætninger!$E$6+BZ88*Forudsætninger!$F$6+CF88*Forudsætninger!$G$6+CL88*Forudsætninger!$H$6+CR88*Forudsætninger!$I$6+CX88*Forudsætninger!$J$6+DD88*Forudsætninger!$K$6+DJ88*Forudsætninger!$L$6+DP88*Forudsætninger!$M$6)/SUM(Forudsætninger!$B$6:$M$6),"")</f>
        <v/>
      </c>
      <c r="T88" s="6" t="str">
        <f>IF(K88="OK",(BC88*Forudsætninger!$B$6+BI88*Forudsætninger!$C$6+BO88*Forudsætninger!$D$6+BU88*Forudsætninger!$E$6+CA88*Forudsætninger!$F$6+CG88*Forudsætninger!$G$6+CM88*Forudsætninger!$H$6+CS88*Forudsætninger!$I$6+CY88*Forudsætninger!$J$6+DE88*Forudsætninger!$K$6+DK88*Forudsætninger!$L$6+DQ88*Forudsætninger!$M$6)/SUM(Forudsætninger!$B$6:$M$6),"")</f>
        <v/>
      </c>
      <c r="U88" s="6" t="str">
        <f>IF(K88="OK",(BD88*Forudsætninger!$B$6+BJ88*Forudsætninger!$C$6+BP88*Forudsætninger!$D$6+BV88*Forudsætninger!$E$6+CB88*Forudsætninger!$F$6+CH88*Forudsætninger!$G$6+CN88*Forudsætninger!$H$6+CT88*Forudsætninger!$I$6+CZ88*Forudsætninger!$J$6+DF88*Forudsætninger!$K$6+DL88*Forudsætninger!$L$6+DR88*Forudsætninger!$M$6)/SUM(Forudsætninger!$B$6:$M$6),"")</f>
        <v/>
      </c>
      <c r="V88" s="7" t="str">
        <f>IF(AND(L88="OK",K88="OK"),(P88*3+Q88*2+R88-S88-T88*2-U88*3)*J88*SUM(Forudsætninger!$B$6:$M$6),"")</f>
        <v/>
      </c>
      <c r="W88" s="49" t="str">
        <f t="shared" si="96"/>
        <v/>
      </c>
      <c r="X88" s="49" t="str">
        <f t="shared" si="97"/>
        <v/>
      </c>
      <c r="Y88" s="49" t="str">
        <f t="shared" si="98"/>
        <v/>
      </c>
      <c r="Z88" s="49" t="str">
        <f t="shared" si="99"/>
        <v/>
      </c>
      <c r="AA88" s="49" t="str">
        <f t="shared" si="100"/>
        <v/>
      </c>
      <c r="AB88" s="49" t="str">
        <f t="shared" si="101"/>
        <v/>
      </c>
      <c r="AC88" s="49" t="str">
        <f t="shared" si="102"/>
        <v/>
      </c>
      <c r="AD88" s="49" t="str">
        <f t="shared" si="103"/>
        <v/>
      </c>
      <c r="AE88" s="49" t="str">
        <f t="shared" si="104"/>
        <v/>
      </c>
      <c r="AF88" s="49" t="str">
        <f t="shared" si="105"/>
        <v/>
      </c>
      <c r="AG88" s="49" t="str">
        <f t="shared" si="106"/>
        <v/>
      </c>
      <c r="AH88" s="49" t="str">
        <f t="shared" si="107"/>
        <v/>
      </c>
      <c r="AK88" s="18">
        <f t="shared" si="108"/>
        <v>0</v>
      </c>
      <c r="AL88" s="18">
        <f t="shared" si="109"/>
        <v>0</v>
      </c>
      <c r="AM88" s="18" t="str">
        <f>IF($K88="OK",$AK88+$AL88-0.1909*$G88+0.1226*$H88-7.6592*($I88*Forudsætninger!B84)/3600,"")</f>
        <v/>
      </c>
      <c r="AN88" s="18" t="str">
        <f>IF($K88="OK",$AK88+$AL88-0.1909*$G88+0.1226*$H88-7.6592*($I88*Forudsætninger!C84)/3600,"")</f>
        <v/>
      </c>
      <c r="AO88" s="18" t="str">
        <f>IF($K88="OK",$AK88+$AL88-0.1909*$G88+0.1226*$H88-7.6592*($I88*Forudsætninger!D84)/3600,"")</f>
        <v/>
      </c>
      <c r="AP88" s="18" t="str">
        <f>IF($K88="OK",$AK88+$AL88-0.1909*$G88+0.1226*$H88-7.6592*($I88*Forudsætninger!E84)/3600,"")</f>
        <v/>
      </c>
      <c r="AQ88" s="18" t="str">
        <f>IF($K88="OK",$AK88+$AL88-0.1909*$G88+0.1226*$H88-7.6592*($I88*Forudsætninger!F84)/3600,"")</f>
        <v/>
      </c>
      <c r="AR88" s="18" t="str">
        <f>IF($K88="OK",$AK88+$AL88-0.1909*$G88+0.1226*$H88-7.6592*($I88*Forudsætninger!G84)/3600,"")</f>
        <v/>
      </c>
      <c r="AS88" s="18" t="str">
        <f>IF($K88="OK",$AK88+$AL88-0.1909*$G88+0.1226*$H88-7.6592*($I88*Forudsætninger!H84)/3600,"")</f>
        <v/>
      </c>
      <c r="AT88" s="18" t="str">
        <f>IF($K88="OK",$AK88+$AL88-0.1909*$G88+0.1226*$H88-7.6592*($I88*Forudsætninger!I84)/3600,"")</f>
        <v/>
      </c>
      <c r="AU88" s="18" t="str">
        <f>IF($K88="OK",$AK88+$AL88-0.1909*$G88+0.1226*$H88-7.6592*($I88*Forudsætninger!J84)/3600,"")</f>
        <v/>
      </c>
      <c r="AV88" s="18" t="str">
        <f>IF($K88="OK",$AK88+$AL88-0.1909*$G88+0.1226*$H88-7.6592*($I88*Forudsætninger!K84)/3600,"")</f>
        <v/>
      </c>
      <c r="AW88" s="18" t="str">
        <f>IF($K88="OK",$AK88+$AL88-0.1909*$G88+0.1226*$H88-7.6592*($I88*Forudsætninger!L84)/3600,"")</f>
        <v/>
      </c>
      <c r="AX88" s="18" t="str">
        <f>IF($K88="OK",$AK88+$AL88-0.1909*$G88+0.1226*$H88-7.6592*($I88*Forudsætninger!M84)/3600,"")</f>
        <v/>
      </c>
      <c r="AY88" s="6" t="str">
        <f t="shared" si="110"/>
        <v/>
      </c>
      <c r="AZ88" s="6" t="str">
        <f t="shared" si="111"/>
        <v/>
      </c>
      <c r="BA88" s="6" t="str">
        <f t="shared" si="112"/>
        <v/>
      </c>
      <c r="BB88" s="6" t="str">
        <f t="shared" si="113"/>
        <v/>
      </c>
      <c r="BC88" s="6" t="str">
        <f t="shared" si="114"/>
        <v/>
      </c>
      <c r="BD88" s="6" t="str">
        <f t="shared" si="115"/>
        <v/>
      </c>
      <c r="BE88" s="6" t="str">
        <f t="shared" si="116"/>
        <v/>
      </c>
      <c r="BF88" s="6" t="str">
        <f t="shared" si="117"/>
        <v/>
      </c>
      <c r="BG88" s="6" t="str">
        <f t="shared" si="118"/>
        <v/>
      </c>
      <c r="BH88" s="6" t="str">
        <f t="shared" si="119"/>
        <v/>
      </c>
      <c r="BI88" s="6" t="str">
        <f t="shared" si="120"/>
        <v/>
      </c>
      <c r="BJ88" s="6" t="str">
        <f t="shared" si="121"/>
        <v/>
      </c>
      <c r="BK88" s="6" t="str">
        <f t="shared" si="122"/>
        <v/>
      </c>
      <c r="BL88" s="6" t="str">
        <f t="shared" si="123"/>
        <v/>
      </c>
      <c r="BM88" s="6" t="str">
        <f t="shared" si="124"/>
        <v/>
      </c>
      <c r="BN88" s="6" t="str">
        <f t="shared" si="125"/>
        <v/>
      </c>
      <c r="BO88" s="6" t="str">
        <f t="shared" si="126"/>
        <v/>
      </c>
      <c r="BP88" s="6" t="str">
        <f t="shared" si="127"/>
        <v/>
      </c>
      <c r="BQ88" s="6" t="str">
        <f t="shared" si="128"/>
        <v/>
      </c>
      <c r="BR88" s="6" t="str">
        <f t="shared" si="129"/>
        <v/>
      </c>
      <c r="BS88" s="6" t="str">
        <f t="shared" si="130"/>
        <v/>
      </c>
      <c r="BT88" s="6" t="str">
        <f t="shared" si="131"/>
        <v/>
      </c>
      <c r="BU88" s="6" t="str">
        <f t="shared" si="132"/>
        <v/>
      </c>
      <c r="BV88" s="6" t="str">
        <f t="shared" si="133"/>
        <v/>
      </c>
      <c r="BW88" s="6" t="str">
        <f t="shared" si="134"/>
        <v/>
      </c>
      <c r="BX88" s="6" t="str">
        <f t="shared" si="135"/>
        <v/>
      </c>
      <c r="BY88" s="6" t="str">
        <f t="shared" si="136"/>
        <v/>
      </c>
      <c r="BZ88" s="6" t="str">
        <f t="shared" si="137"/>
        <v/>
      </c>
      <c r="CA88" s="6" t="str">
        <f t="shared" si="138"/>
        <v/>
      </c>
      <c r="CB88" s="6" t="str">
        <f t="shared" si="139"/>
        <v/>
      </c>
      <c r="CC88" s="6" t="str">
        <f t="shared" si="140"/>
        <v/>
      </c>
      <c r="CD88" s="6" t="str">
        <f t="shared" si="141"/>
        <v/>
      </c>
      <c r="CE88" s="6" t="str">
        <f t="shared" si="142"/>
        <v/>
      </c>
      <c r="CF88" s="6" t="str">
        <f t="shared" si="143"/>
        <v/>
      </c>
      <c r="CG88" s="6" t="str">
        <f t="shared" si="144"/>
        <v/>
      </c>
      <c r="CH88" s="6" t="str">
        <f t="shared" si="145"/>
        <v/>
      </c>
      <c r="CI88" s="6" t="str">
        <f t="shared" si="146"/>
        <v/>
      </c>
      <c r="CJ88" s="6" t="str">
        <f t="shared" si="147"/>
        <v/>
      </c>
      <c r="CK88" s="6" t="str">
        <f t="shared" si="148"/>
        <v/>
      </c>
      <c r="CL88" s="6" t="str">
        <f t="shared" si="149"/>
        <v/>
      </c>
      <c r="CM88" s="6" t="str">
        <f t="shared" si="150"/>
        <v/>
      </c>
      <c r="CN88" s="6" t="str">
        <f t="shared" si="151"/>
        <v/>
      </c>
      <c r="CO88" s="6" t="str">
        <f t="shared" si="152"/>
        <v/>
      </c>
      <c r="CP88" s="6" t="str">
        <f t="shared" si="153"/>
        <v/>
      </c>
      <c r="CQ88" s="6" t="str">
        <f t="shared" si="154"/>
        <v/>
      </c>
      <c r="CR88" s="6" t="str">
        <f t="shared" si="155"/>
        <v/>
      </c>
      <c r="CS88" s="6" t="str">
        <f t="shared" si="156"/>
        <v/>
      </c>
      <c r="CT88" s="6" t="str">
        <f t="shared" si="157"/>
        <v/>
      </c>
      <c r="CU88" s="6" t="str">
        <f t="shared" si="158"/>
        <v/>
      </c>
      <c r="CV88" s="6" t="str">
        <f t="shared" si="159"/>
        <v/>
      </c>
      <c r="CW88" s="6" t="str">
        <f t="shared" si="160"/>
        <v/>
      </c>
      <c r="CX88" s="6" t="str">
        <f t="shared" si="161"/>
        <v/>
      </c>
      <c r="CY88" s="6" t="str">
        <f t="shared" si="162"/>
        <v/>
      </c>
      <c r="CZ88" s="6" t="str">
        <f t="shared" si="163"/>
        <v/>
      </c>
      <c r="DA88" s="6" t="str">
        <f t="shared" si="164"/>
        <v/>
      </c>
      <c r="DB88" s="6" t="str">
        <f t="shared" si="165"/>
        <v/>
      </c>
      <c r="DC88" s="6" t="str">
        <f t="shared" si="166"/>
        <v/>
      </c>
      <c r="DD88" s="6" t="str">
        <f t="shared" si="167"/>
        <v/>
      </c>
      <c r="DE88" s="6" t="str">
        <f t="shared" si="168"/>
        <v/>
      </c>
      <c r="DF88" s="6" t="str">
        <f t="shared" si="169"/>
        <v/>
      </c>
      <c r="DG88" s="6" t="str">
        <f t="shared" si="170"/>
        <v/>
      </c>
      <c r="DH88" s="6" t="str">
        <f t="shared" si="171"/>
        <v/>
      </c>
      <c r="DI88" s="6" t="str">
        <f t="shared" si="172"/>
        <v/>
      </c>
      <c r="DJ88" s="6" t="str">
        <f t="shared" si="173"/>
        <v/>
      </c>
      <c r="DK88" s="6" t="str">
        <f t="shared" si="174"/>
        <v/>
      </c>
      <c r="DL88" s="6" t="str">
        <f t="shared" si="175"/>
        <v/>
      </c>
      <c r="DM88" s="6" t="str">
        <f t="shared" si="176"/>
        <v/>
      </c>
      <c r="DN88" s="6" t="str">
        <f t="shared" si="177"/>
        <v/>
      </c>
      <c r="DO88" s="6" t="str">
        <f t="shared" si="178"/>
        <v/>
      </c>
      <c r="DP88" s="6" t="str">
        <f t="shared" si="179"/>
        <v/>
      </c>
      <c r="DQ88" s="6" t="str">
        <f t="shared" si="180"/>
        <v/>
      </c>
      <c r="DR88" s="6" t="str">
        <f t="shared" si="181"/>
        <v/>
      </c>
    </row>
    <row r="89" spans="1:122" x14ac:dyDescent="0.25">
      <c r="A89" s="9">
        <v>81</v>
      </c>
      <c r="B89" s="1"/>
      <c r="C89" s="1"/>
      <c r="D89" s="1"/>
      <c r="E89" s="1"/>
      <c r="F89" s="1"/>
      <c r="G89" s="1"/>
      <c r="H89" s="1"/>
      <c r="I89" s="1"/>
      <c r="J89" s="1"/>
      <c r="K89" s="2" t="str">
        <f t="shared" si="91"/>
        <v/>
      </c>
      <c r="L89" s="3" t="str">
        <f t="shared" si="92"/>
        <v/>
      </c>
      <c r="M89" s="4" t="str">
        <f t="shared" si="93"/>
        <v/>
      </c>
      <c r="N89" s="4" t="str">
        <f t="shared" si="94"/>
        <v/>
      </c>
      <c r="O89" s="5" t="str">
        <f t="shared" si="95"/>
        <v/>
      </c>
      <c r="P89" s="6" t="str">
        <f>IF(K89="OK",(AY89*Forudsætninger!$B$6+BE89*Forudsætninger!$C$6+BK89*Forudsætninger!$D$6+BQ89*Forudsætninger!$E$6+BW89*Forudsætninger!$F$6+CC89*Forudsætninger!$G$6+CI89*Forudsætninger!$H$6+CO89*Forudsætninger!$I$6+CU89*Forudsætninger!$J$6+DA89*Forudsætninger!$K$6+DG89*Forudsætninger!$L$6+DM89*Forudsætninger!$M$6)/SUM(Forudsætninger!$B$6:$M$6),"")</f>
        <v/>
      </c>
      <c r="Q89" s="6" t="str">
        <f>IF(K89="OK",(AZ89*Forudsætninger!$B$6+BF89*Forudsætninger!$C$6+BL89*Forudsætninger!$D$6+BR89*Forudsætninger!$E$6+BX89*Forudsætninger!$F$6+CD89*Forudsætninger!$G$6+CJ89*Forudsætninger!$H$6+CP89*Forudsætninger!$I$6+CV89*Forudsætninger!$J$6+DB89*Forudsætninger!$K$6+DH89*Forudsætninger!$L$6+DN89*Forudsætninger!$M$6)/SUM(Forudsætninger!$B$6:$M$6),"")</f>
        <v/>
      </c>
      <c r="R89" s="6" t="str">
        <f>IF(K89="OK",(BA89*Forudsætninger!$B$6+BG89*Forudsætninger!$C$6+BM89*Forudsætninger!$D$6+BS89*Forudsætninger!$E$6+BY89*Forudsætninger!$F$6+CE89*Forudsætninger!$G$6+CK89*Forudsætninger!$H$6+CQ89*Forudsætninger!$I$6+CW89*Forudsætninger!$J$6+DC89*Forudsætninger!$K$6+DI89*Forudsætninger!$L$6+DO89*Forudsætninger!$M$6)/SUM(Forudsætninger!$B$6:$M$6),"")</f>
        <v/>
      </c>
      <c r="S89" s="6" t="str">
        <f>IF(K89="OK",(BB89*Forudsætninger!$B$6+BH89*Forudsætninger!$C$6+BN89*Forudsætninger!$D$6+BT89*Forudsætninger!$E$6+BZ89*Forudsætninger!$F$6+CF89*Forudsætninger!$G$6+CL89*Forudsætninger!$H$6+CR89*Forudsætninger!$I$6+CX89*Forudsætninger!$J$6+DD89*Forudsætninger!$K$6+DJ89*Forudsætninger!$L$6+DP89*Forudsætninger!$M$6)/SUM(Forudsætninger!$B$6:$M$6),"")</f>
        <v/>
      </c>
      <c r="T89" s="6" t="str">
        <f>IF(K89="OK",(BC89*Forudsætninger!$B$6+BI89*Forudsætninger!$C$6+BO89*Forudsætninger!$D$6+BU89*Forudsætninger!$E$6+CA89*Forudsætninger!$F$6+CG89*Forudsætninger!$G$6+CM89*Forudsætninger!$H$6+CS89*Forudsætninger!$I$6+CY89*Forudsætninger!$J$6+DE89*Forudsætninger!$K$6+DK89*Forudsætninger!$L$6+DQ89*Forudsætninger!$M$6)/SUM(Forudsætninger!$B$6:$M$6),"")</f>
        <v/>
      </c>
      <c r="U89" s="6" t="str">
        <f>IF(K89="OK",(BD89*Forudsætninger!$B$6+BJ89*Forudsætninger!$C$6+BP89*Forudsætninger!$D$6+BV89*Forudsætninger!$E$6+CB89*Forudsætninger!$F$6+CH89*Forudsætninger!$G$6+CN89*Forudsætninger!$H$6+CT89*Forudsætninger!$I$6+CZ89*Forudsætninger!$J$6+DF89*Forudsætninger!$K$6+DL89*Forudsætninger!$L$6+DR89*Forudsætninger!$M$6)/SUM(Forudsætninger!$B$6:$M$6),"")</f>
        <v/>
      </c>
      <c r="V89" s="7" t="str">
        <f>IF(AND(L89="OK",K89="OK"),(P89*3+Q89*2+R89-S89-T89*2-U89*3)*J89*SUM(Forudsætninger!$B$6:$M$6),"")</f>
        <v/>
      </c>
      <c r="W89" s="49" t="str">
        <f t="shared" si="96"/>
        <v/>
      </c>
      <c r="X89" s="49" t="str">
        <f t="shared" si="97"/>
        <v/>
      </c>
      <c r="Y89" s="49" t="str">
        <f t="shared" si="98"/>
        <v/>
      </c>
      <c r="Z89" s="49" t="str">
        <f t="shared" si="99"/>
        <v/>
      </c>
      <c r="AA89" s="49" t="str">
        <f t="shared" si="100"/>
        <v/>
      </c>
      <c r="AB89" s="49" t="str">
        <f t="shared" si="101"/>
        <v/>
      </c>
      <c r="AC89" s="49" t="str">
        <f t="shared" si="102"/>
        <v/>
      </c>
      <c r="AD89" s="49" t="str">
        <f t="shared" si="103"/>
        <v/>
      </c>
      <c r="AE89" s="49" t="str">
        <f t="shared" si="104"/>
        <v/>
      </c>
      <c r="AF89" s="49" t="str">
        <f t="shared" si="105"/>
        <v/>
      </c>
      <c r="AG89" s="49" t="str">
        <f t="shared" si="106"/>
        <v/>
      </c>
      <c r="AH89" s="49" t="str">
        <f t="shared" si="107"/>
        <v/>
      </c>
      <c r="AK89" s="18">
        <f t="shared" si="108"/>
        <v>0</v>
      </c>
      <c r="AL89" s="18">
        <f t="shared" si="109"/>
        <v>0</v>
      </c>
      <c r="AM89" s="18" t="str">
        <f>IF($K89="OK",$AK89+$AL89-0.1909*$G89+0.1226*$H89-7.6592*($I89*Forudsætninger!B85)/3600,"")</f>
        <v/>
      </c>
      <c r="AN89" s="18" t="str">
        <f>IF($K89="OK",$AK89+$AL89-0.1909*$G89+0.1226*$H89-7.6592*($I89*Forudsætninger!C85)/3600,"")</f>
        <v/>
      </c>
      <c r="AO89" s="18" t="str">
        <f>IF($K89="OK",$AK89+$AL89-0.1909*$G89+0.1226*$H89-7.6592*($I89*Forudsætninger!D85)/3600,"")</f>
        <v/>
      </c>
      <c r="AP89" s="18" t="str">
        <f>IF($K89="OK",$AK89+$AL89-0.1909*$G89+0.1226*$H89-7.6592*($I89*Forudsætninger!E85)/3600,"")</f>
        <v/>
      </c>
      <c r="AQ89" s="18" t="str">
        <f>IF($K89="OK",$AK89+$AL89-0.1909*$G89+0.1226*$H89-7.6592*($I89*Forudsætninger!F85)/3600,"")</f>
        <v/>
      </c>
      <c r="AR89" s="18" t="str">
        <f>IF($K89="OK",$AK89+$AL89-0.1909*$G89+0.1226*$H89-7.6592*($I89*Forudsætninger!G85)/3600,"")</f>
        <v/>
      </c>
      <c r="AS89" s="18" t="str">
        <f>IF($K89="OK",$AK89+$AL89-0.1909*$G89+0.1226*$H89-7.6592*($I89*Forudsætninger!H85)/3600,"")</f>
        <v/>
      </c>
      <c r="AT89" s="18" t="str">
        <f>IF($K89="OK",$AK89+$AL89-0.1909*$G89+0.1226*$H89-7.6592*($I89*Forudsætninger!I85)/3600,"")</f>
        <v/>
      </c>
      <c r="AU89" s="18" t="str">
        <f>IF($K89="OK",$AK89+$AL89-0.1909*$G89+0.1226*$H89-7.6592*($I89*Forudsætninger!J85)/3600,"")</f>
        <v/>
      </c>
      <c r="AV89" s="18" t="str">
        <f>IF($K89="OK",$AK89+$AL89-0.1909*$G89+0.1226*$H89-7.6592*($I89*Forudsætninger!K85)/3600,"")</f>
        <v/>
      </c>
      <c r="AW89" s="18" t="str">
        <f>IF($K89="OK",$AK89+$AL89-0.1909*$G89+0.1226*$H89-7.6592*($I89*Forudsætninger!L85)/3600,"")</f>
        <v/>
      </c>
      <c r="AX89" s="18" t="str">
        <f>IF($K89="OK",$AK89+$AL89-0.1909*$G89+0.1226*$H89-7.6592*($I89*Forudsætninger!M85)/3600,"")</f>
        <v/>
      </c>
      <c r="AY89" s="6" t="str">
        <f t="shared" si="110"/>
        <v/>
      </c>
      <c r="AZ89" s="6" t="str">
        <f t="shared" si="111"/>
        <v/>
      </c>
      <c r="BA89" s="6" t="str">
        <f t="shared" si="112"/>
        <v/>
      </c>
      <c r="BB89" s="6" t="str">
        <f t="shared" si="113"/>
        <v/>
      </c>
      <c r="BC89" s="6" t="str">
        <f t="shared" si="114"/>
        <v/>
      </c>
      <c r="BD89" s="6" t="str">
        <f t="shared" si="115"/>
        <v/>
      </c>
      <c r="BE89" s="6" t="str">
        <f t="shared" si="116"/>
        <v/>
      </c>
      <c r="BF89" s="6" t="str">
        <f t="shared" si="117"/>
        <v/>
      </c>
      <c r="BG89" s="6" t="str">
        <f t="shared" si="118"/>
        <v/>
      </c>
      <c r="BH89" s="6" t="str">
        <f t="shared" si="119"/>
        <v/>
      </c>
      <c r="BI89" s="6" t="str">
        <f t="shared" si="120"/>
        <v/>
      </c>
      <c r="BJ89" s="6" t="str">
        <f t="shared" si="121"/>
        <v/>
      </c>
      <c r="BK89" s="6" t="str">
        <f t="shared" si="122"/>
        <v/>
      </c>
      <c r="BL89" s="6" t="str">
        <f t="shared" si="123"/>
        <v/>
      </c>
      <c r="BM89" s="6" t="str">
        <f t="shared" si="124"/>
        <v/>
      </c>
      <c r="BN89" s="6" t="str">
        <f t="shared" si="125"/>
        <v/>
      </c>
      <c r="BO89" s="6" t="str">
        <f t="shared" si="126"/>
        <v/>
      </c>
      <c r="BP89" s="6" t="str">
        <f t="shared" si="127"/>
        <v/>
      </c>
      <c r="BQ89" s="6" t="str">
        <f t="shared" si="128"/>
        <v/>
      </c>
      <c r="BR89" s="6" t="str">
        <f t="shared" si="129"/>
        <v/>
      </c>
      <c r="BS89" s="6" t="str">
        <f t="shared" si="130"/>
        <v/>
      </c>
      <c r="BT89" s="6" t="str">
        <f t="shared" si="131"/>
        <v/>
      </c>
      <c r="BU89" s="6" t="str">
        <f t="shared" si="132"/>
        <v/>
      </c>
      <c r="BV89" s="6" t="str">
        <f t="shared" si="133"/>
        <v/>
      </c>
      <c r="BW89" s="6" t="str">
        <f t="shared" si="134"/>
        <v/>
      </c>
      <c r="BX89" s="6" t="str">
        <f t="shared" si="135"/>
        <v/>
      </c>
      <c r="BY89" s="6" t="str">
        <f t="shared" si="136"/>
        <v/>
      </c>
      <c r="BZ89" s="6" t="str">
        <f t="shared" si="137"/>
        <v/>
      </c>
      <c r="CA89" s="6" t="str">
        <f t="shared" si="138"/>
        <v/>
      </c>
      <c r="CB89" s="6" t="str">
        <f t="shared" si="139"/>
        <v/>
      </c>
      <c r="CC89" s="6" t="str">
        <f t="shared" si="140"/>
        <v/>
      </c>
      <c r="CD89" s="6" t="str">
        <f t="shared" si="141"/>
        <v/>
      </c>
      <c r="CE89" s="6" t="str">
        <f t="shared" si="142"/>
        <v/>
      </c>
      <c r="CF89" s="6" t="str">
        <f t="shared" si="143"/>
        <v/>
      </c>
      <c r="CG89" s="6" t="str">
        <f t="shared" si="144"/>
        <v/>
      </c>
      <c r="CH89" s="6" t="str">
        <f t="shared" si="145"/>
        <v/>
      </c>
      <c r="CI89" s="6" t="str">
        <f t="shared" si="146"/>
        <v/>
      </c>
      <c r="CJ89" s="6" t="str">
        <f t="shared" si="147"/>
        <v/>
      </c>
      <c r="CK89" s="6" t="str">
        <f t="shared" si="148"/>
        <v/>
      </c>
      <c r="CL89" s="6" t="str">
        <f t="shared" si="149"/>
        <v/>
      </c>
      <c r="CM89" s="6" t="str">
        <f t="shared" si="150"/>
        <v/>
      </c>
      <c r="CN89" s="6" t="str">
        <f t="shared" si="151"/>
        <v/>
      </c>
      <c r="CO89" s="6" t="str">
        <f t="shared" si="152"/>
        <v/>
      </c>
      <c r="CP89" s="6" t="str">
        <f t="shared" si="153"/>
        <v/>
      </c>
      <c r="CQ89" s="6" t="str">
        <f t="shared" si="154"/>
        <v/>
      </c>
      <c r="CR89" s="6" t="str">
        <f t="shared" si="155"/>
        <v/>
      </c>
      <c r="CS89" s="6" t="str">
        <f t="shared" si="156"/>
        <v/>
      </c>
      <c r="CT89" s="6" t="str">
        <f t="shared" si="157"/>
        <v/>
      </c>
      <c r="CU89" s="6" t="str">
        <f t="shared" si="158"/>
        <v/>
      </c>
      <c r="CV89" s="6" t="str">
        <f t="shared" si="159"/>
        <v/>
      </c>
      <c r="CW89" s="6" t="str">
        <f t="shared" si="160"/>
        <v/>
      </c>
      <c r="CX89" s="6" t="str">
        <f t="shared" si="161"/>
        <v/>
      </c>
      <c r="CY89" s="6" t="str">
        <f t="shared" si="162"/>
        <v/>
      </c>
      <c r="CZ89" s="6" t="str">
        <f t="shared" si="163"/>
        <v/>
      </c>
      <c r="DA89" s="6" t="str">
        <f t="shared" si="164"/>
        <v/>
      </c>
      <c r="DB89" s="6" t="str">
        <f t="shared" si="165"/>
        <v/>
      </c>
      <c r="DC89" s="6" t="str">
        <f t="shared" si="166"/>
        <v/>
      </c>
      <c r="DD89" s="6" t="str">
        <f t="shared" si="167"/>
        <v/>
      </c>
      <c r="DE89" s="6" t="str">
        <f t="shared" si="168"/>
        <v/>
      </c>
      <c r="DF89" s="6" t="str">
        <f t="shared" si="169"/>
        <v/>
      </c>
      <c r="DG89" s="6" t="str">
        <f t="shared" si="170"/>
        <v/>
      </c>
      <c r="DH89" s="6" t="str">
        <f t="shared" si="171"/>
        <v/>
      </c>
      <c r="DI89" s="6" t="str">
        <f t="shared" si="172"/>
        <v/>
      </c>
      <c r="DJ89" s="6" t="str">
        <f t="shared" si="173"/>
        <v/>
      </c>
      <c r="DK89" s="6" t="str">
        <f t="shared" si="174"/>
        <v/>
      </c>
      <c r="DL89" s="6" t="str">
        <f t="shared" si="175"/>
        <v/>
      </c>
      <c r="DM89" s="6" t="str">
        <f t="shared" si="176"/>
        <v/>
      </c>
      <c r="DN89" s="6" t="str">
        <f t="shared" si="177"/>
        <v/>
      </c>
      <c r="DO89" s="6" t="str">
        <f t="shared" si="178"/>
        <v/>
      </c>
      <c r="DP89" s="6" t="str">
        <f t="shared" si="179"/>
        <v/>
      </c>
      <c r="DQ89" s="6" t="str">
        <f t="shared" si="180"/>
        <v/>
      </c>
      <c r="DR89" s="6" t="str">
        <f t="shared" si="181"/>
        <v/>
      </c>
    </row>
    <row r="90" spans="1:122" x14ac:dyDescent="0.25">
      <c r="A90" s="9">
        <v>82</v>
      </c>
      <c r="B90" s="1"/>
      <c r="C90" s="1"/>
      <c r="D90" s="1"/>
      <c r="E90" s="1"/>
      <c r="F90" s="1"/>
      <c r="G90" s="1"/>
      <c r="H90" s="1"/>
      <c r="I90" s="1"/>
      <c r="J90" s="1"/>
      <c r="K90" s="2" t="str">
        <f t="shared" si="91"/>
        <v/>
      </c>
      <c r="L90" s="3" t="str">
        <f t="shared" si="92"/>
        <v/>
      </c>
      <c r="M90" s="4" t="str">
        <f t="shared" si="93"/>
        <v/>
      </c>
      <c r="N90" s="4" t="str">
        <f t="shared" si="94"/>
        <v/>
      </c>
      <c r="O90" s="5" t="str">
        <f t="shared" si="95"/>
        <v/>
      </c>
      <c r="P90" s="6" t="str">
        <f>IF(K90="OK",(AY90*Forudsætninger!$B$6+BE90*Forudsætninger!$C$6+BK90*Forudsætninger!$D$6+BQ90*Forudsætninger!$E$6+BW90*Forudsætninger!$F$6+CC90*Forudsætninger!$G$6+CI90*Forudsætninger!$H$6+CO90*Forudsætninger!$I$6+CU90*Forudsætninger!$J$6+DA90*Forudsætninger!$K$6+DG90*Forudsætninger!$L$6+DM90*Forudsætninger!$M$6)/SUM(Forudsætninger!$B$6:$M$6),"")</f>
        <v/>
      </c>
      <c r="Q90" s="6" t="str">
        <f>IF(K90="OK",(AZ90*Forudsætninger!$B$6+BF90*Forudsætninger!$C$6+BL90*Forudsætninger!$D$6+BR90*Forudsætninger!$E$6+BX90*Forudsætninger!$F$6+CD90*Forudsætninger!$G$6+CJ90*Forudsætninger!$H$6+CP90*Forudsætninger!$I$6+CV90*Forudsætninger!$J$6+DB90*Forudsætninger!$K$6+DH90*Forudsætninger!$L$6+DN90*Forudsætninger!$M$6)/SUM(Forudsætninger!$B$6:$M$6),"")</f>
        <v/>
      </c>
      <c r="R90" s="6" t="str">
        <f>IF(K90="OK",(BA90*Forudsætninger!$B$6+BG90*Forudsætninger!$C$6+BM90*Forudsætninger!$D$6+BS90*Forudsætninger!$E$6+BY90*Forudsætninger!$F$6+CE90*Forudsætninger!$G$6+CK90*Forudsætninger!$H$6+CQ90*Forudsætninger!$I$6+CW90*Forudsætninger!$J$6+DC90*Forudsætninger!$K$6+DI90*Forudsætninger!$L$6+DO90*Forudsætninger!$M$6)/SUM(Forudsætninger!$B$6:$M$6),"")</f>
        <v/>
      </c>
      <c r="S90" s="6" t="str">
        <f>IF(K90="OK",(BB90*Forudsætninger!$B$6+BH90*Forudsætninger!$C$6+BN90*Forudsætninger!$D$6+BT90*Forudsætninger!$E$6+BZ90*Forudsætninger!$F$6+CF90*Forudsætninger!$G$6+CL90*Forudsætninger!$H$6+CR90*Forudsætninger!$I$6+CX90*Forudsætninger!$J$6+DD90*Forudsætninger!$K$6+DJ90*Forudsætninger!$L$6+DP90*Forudsætninger!$M$6)/SUM(Forudsætninger!$B$6:$M$6),"")</f>
        <v/>
      </c>
      <c r="T90" s="6" t="str">
        <f>IF(K90="OK",(BC90*Forudsætninger!$B$6+BI90*Forudsætninger!$C$6+BO90*Forudsætninger!$D$6+BU90*Forudsætninger!$E$6+CA90*Forudsætninger!$F$6+CG90*Forudsætninger!$G$6+CM90*Forudsætninger!$H$6+CS90*Forudsætninger!$I$6+CY90*Forudsætninger!$J$6+DE90*Forudsætninger!$K$6+DK90*Forudsætninger!$L$6+DQ90*Forudsætninger!$M$6)/SUM(Forudsætninger!$B$6:$M$6),"")</f>
        <v/>
      </c>
      <c r="U90" s="6" t="str">
        <f>IF(K90="OK",(BD90*Forudsætninger!$B$6+BJ90*Forudsætninger!$C$6+BP90*Forudsætninger!$D$6+BV90*Forudsætninger!$E$6+CB90*Forudsætninger!$F$6+CH90*Forudsætninger!$G$6+CN90*Forudsætninger!$H$6+CT90*Forudsætninger!$I$6+CZ90*Forudsætninger!$J$6+DF90*Forudsætninger!$K$6+DL90*Forudsætninger!$L$6+DR90*Forudsætninger!$M$6)/SUM(Forudsætninger!$B$6:$M$6),"")</f>
        <v/>
      </c>
      <c r="V90" s="7" t="str">
        <f>IF(AND(L90="OK",K90="OK"),(P90*3+Q90*2+R90-S90-T90*2-U90*3)*J90*SUM(Forudsætninger!$B$6:$M$6),"")</f>
        <v/>
      </c>
      <c r="W90" s="49" t="str">
        <f t="shared" si="96"/>
        <v/>
      </c>
      <c r="X90" s="49" t="str">
        <f t="shared" si="97"/>
        <v/>
      </c>
      <c r="Y90" s="49" t="str">
        <f t="shared" si="98"/>
        <v/>
      </c>
      <c r="Z90" s="49" t="str">
        <f t="shared" si="99"/>
        <v/>
      </c>
      <c r="AA90" s="49" t="str">
        <f t="shared" si="100"/>
        <v/>
      </c>
      <c r="AB90" s="49" t="str">
        <f t="shared" si="101"/>
        <v/>
      </c>
      <c r="AC90" s="49" t="str">
        <f t="shared" si="102"/>
        <v/>
      </c>
      <c r="AD90" s="49" t="str">
        <f t="shared" si="103"/>
        <v/>
      </c>
      <c r="AE90" s="49" t="str">
        <f t="shared" si="104"/>
        <v/>
      </c>
      <c r="AF90" s="49" t="str">
        <f t="shared" si="105"/>
        <v/>
      </c>
      <c r="AG90" s="49" t="str">
        <f t="shared" si="106"/>
        <v/>
      </c>
      <c r="AH90" s="49" t="str">
        <f t="shared" si="107"/>
        <v/>
      </c>
      <c r="AK90" s="18">
        <f t="shared" si="108"/>
        <v>0</v>
      </c>
      <c r="AL90" s="18">
        <f t="shared" si="109"/>
        <v>0</v>
      </c>
      <c r="AM90" s="18" t="str">
        <f>IF($K90="OK",$AK90+$AL90-0.1909*$G90+0.1226*$H90-7.6592*($I90*Forudsætninger!B86)/3600,"")</f>
        <v/>
      </c>
      <c r="AN90" s="18" t="str">
        <f>IF($K90="OK",$AK90+$AL90-0.1909*$G90+0.1226*$H90-7.6592*($I90*Forudsætninger!C86)/3600,"")</f>
        <v/>
      </c>
      <c r="AO90" s="18" t="str">
        <f>IF($K90="OK",$AK90+$AL90-0.1909*$G90+0.1226*$H90-7.6592*($I90*Forudsætninger!D86)/3600,"")</f>
        <v/>
      </c>
      <c r="AP90" s="18" t="str">
        <f>IF($K90="OK",$AK90+$AL90-0.1909*$G90+0.1226*$H90-7.6592*($I90*Forudsætninger!E86)/3600,"")</f>
        <v/>
      </c>
      <c r="AQ90" s="18" t="str">
        <f>IF($K90="OK",$AK90+$AL90-0.1909*$G90+0.1226*$H90-7.6592*($I90*Forudsætninger!F86)/3600,"")</f>
        <v/>
      </c>
      <c r="AR90" s="18" t="str">
        <f>IF($K90="OK",$AK90+$AL90-0.1909*$G90+0.1226*$H90-7.6592*($I90*Forudsætninger!G86)/3600,"")</f>
        <v/>
      </c>
      <c r="AS90" s="18" t="str">
        <f>IF($K90="OK",$AK90+$AL90-0.1909*$G90+0.1226*$H90-7.6592*($I90*Forudsætninger!H86)/3600,"")</f>
        <v/>
      </c>
      <c r="AT90" s="18" t="str">
        <f>IF($K90="OK",$AK90+$AL90-0.1909*$G90+0.1226*$H90-7.6592*($I90*Forudsætninger!I86)/3600,"")</f>
        <v/>
      </c>
      <c r="AU90" s="18" t="str">
        <f>IF($K90="OK",$AK90+$AL90-0.1909*$G90+0.1226*$H90-7.6592*($I90*Forudsætninger!J86)/3600,"")</f>
        <v/>
      </c>
      <c r="AV90" s="18" t="str">
        <f>IF($K90="OK",$AK90+$AL90-0.1909*$G90+0.1226*$H90-7.6592*($I90*Forudsætninger!K86)/3600,"")</f>
        <v/>
      </c>
      <c r="AW90" s="18" t="str">
        <f>IF($K90="OK",$AK90+$AL90-0.1909*$G90+0.1226*$H90-7.6592*($I90*Forudsætninger!L86)/3600,"")</f>
        <v/>
      </c>
      <c r="AX90" s="18" t="str">
        <f>IF($K90="OK",$AK90+$AL90-0.1909*$G90+0.1226*$H90-7.6592*($I90*Forudsætninger!M86)/3600,"")</f>
        <v/>
      </c>
      <c r="AY90" s="6" t="str">
        <f t="shared" si="110"/>
        <v/>
      </c>
      <c r="AZ90" s="6" t="str">
        <f t="shared" si="111"/>
        <v/>
      </c>
      <c r="BA90" s="6" t="str">
        <f t="shared" si="112"/>
        <v/>
      </c>
      <c r="BB90" s="6" t="str">
        <f t="shared" si="113"/>
        <v/>
      </c>
      <c r="BC90" s="6" t="str">
        <f t="shared" si="114"/>
        <v/>
      </c>
      <c r="BD90" s="6" t="str">
        <f t="shared" si="115"/>
        <v/>
      </c>
      <c r="BE90" s="6" t="str">
        <f t="shared" si="116"/>
        <v/>
      </c>
      <c r="BF90" s="6" t="str">
        <f t="shared" si="117"/>
        <v/>
      </c>
      <c r="BG90" s="6" t="str">
        <f t="shared" si="118"/>
        <v/>
      </c>
      <c r="BH90" s="6" t="str">
        <f t="shared" si="119"/>
        <v/>
      </c>
      <c r="BI90" s="6" t="str">
        <f t="shared" si="120"/>
        <v/>
      </c>
      <c r="BJ90" s="6" t="str">
        <f t="shared" si="121"/>
        <v/>
      </c>
      <c r="BK90" s="6" t="str">
        <f t="shared" si="122"/>
        <v/>
      </c>
      <c r="BL90" s="6" t="str">
        <f t="shared" si="123"/>
        <v/>
      </c>
      <c r="BM90" s="6" t="str">
        <f t="shared" si="124"/>
        <v/>
      </c>
      <c r="BN90" s="6" t="str">
        <f t="shared" si="125"/>
        <v/>
      </c>
      <c r="BO90" s="6" t="str">
        <f t="shared" si="126"/>
        <v/>
      </c>
      <c r="BP90" s="6" t="str">
        <f t="shared" si="127"/>
        <v/>
      </c>
      <c r="BQ90" s="6" t="str">
        <f t="shared" si="128"/>
        <v/>
      </c>
      <c r="BR90" s="6" t="str">
        <f t="shared" si="129"/>
        <v/>
      </c>
      <c r="BS90" s="6" t="str">
        <f t="shared" si="130"/>
        <v/>
      </c>
      <c r="BT90" s="6" t="str">
        <f t="shared" si="131"/>
        <v/>
      </c>
      <c r="BU90" s="6" t="str">
        <f t="shared" si="132"/>
        <v/>
      </c>
      <c r="BV90" s="6" t="str">
        <f t="shared" si="133"/>
        <v/>
      </c>
      <c r="BW90" s="6" t="str">
        <f t="shared" si="134"/>
        <v/>
      </c>
      <c r="BX90" s="6" t="str">
        <f t="shared" si="135"/>
        <v/>
      </c>
      <c r="BY90" s="6" t="str">
        <f t="shared" si="136"/>
        <v/>
      </c>
      <c r="BZ90" s="6" t="str">
        <f t="shared" si="137"/>
        <v/>
      </c>
      <c r="CA90" s="6" t="str">
        <f t="shared" si="138"/>
        <v/>
      </c>
      <c r="CB90" s="6" t="str">
        <f t="shared" si="139"/>
        <v/>
      </c>
      <c r="CC90" s="6" t="str">
        <f t="shared" si="140"/>
        <v/>
      </c>
      <c r="CD90" s="6" t="str">
        <f t="shared" si="141"/>
        <v/>
      </c>
      <c r="CE90" s="6" t="str">
        <f t="shared" si="142"/>
        <v/>
      </c>
      <c r="CF90" s="6" t="str">
        <f t="shared" si="143"/>
        <v/>
      </c>
      <c r="CG90" s="6" t="str">
        <f t="shared" si="144"/>
        <v/>
      </c>
      <c r="CH90" s="6" t="str">
        <f t="shared" si="145"/>
        <v/>
      </c>
      <c r="CI90" s="6" t="str">
        <f t="shared" si="146"/>
        <v/>
      </c>
      <c r="CJ90" s="6" t="str">
        <f t="shared" si="147"/>
        <v/>
      </c>
      <c r="CK90" s="6" t="str">
        <f t="shared" si="148"/>
        <v/>
      </c>
      <c r="CL90" s="6" t="str">
        <f t="shared" si="149"/>
        <v/>
      </c>
      <c r="CM90" s="6" t="str">
        <f t="shared" si="150"/>
        <v/>
      </c>
      <c r="CN90" s="6" t="str">
        <f t="shared" si="151"/>
        <v/>
      </c>
      <c r="CO90" s="6" t="str">
        <f t="shared" si="152"/>
        <v/>
      </c>
      <c r="CP90" s="6" t="str">
        <f t="shared" si="153"/>
        <v/>
      </c>
      <c r="CQ90" s="6" t="str">
        <f t="shared" si="154"/>
        <v/>
      </c>
      <c r="CR90" s="6" t="str">
        <f t="shared" si="155"/>
        <v/>
      </c>
      <c r="CS90" s="6" t="str">
        <f t="shared" si="156"/>
        <v/>
      </c>
      <c r="CT90" s="6" t="str">
        <f t="shared" si="157"/>
        <v/>
      </c>
      <c r="CU90" s="6" t="str">
        <f t="shared" si="158"/>
        <v/>
      </c>
      <c r="CV90" s="6" t="str">
        <f t="shared" si="159"/>
        <v/>
      </c>
      <c r="CW90" s="6" t="str">
        <f t="shared" si="160"/>
        <v/>
      </c>
      <c r="CX90" s="6" t="str">
        <f t="shared" si="161"/>
        <v/>
      </c>
      <c r="CY90" s="6" t="str">
        <f t="shared" si="162"/>
        <v/>
      </c>
      <c r="CZ90" s="6" t="str">
        <f t="shared" si="163"/>
        <v/>
      </c>
      <c r="DA90" s="6" t="str">
        <f t="shared" si="164"/>
        <v/>
      </c>
      <c r="DB90" s="6" t="str">
        <f t="shared" si="165"/>
        <v/>
      </c>
      <c r="DC90" s="6" t="str">
        <f t="shared" si="166"/>
        <v/>
      </c>
      <c r="DD90" s="6" t="str">
        <f t="shared" si="167"/>
        <v/>
      </c>
      <c r="DE90" s="6" t="str">
        <f t="shared" si="168"/>
        <v/>
      </c>
      <c r="DF90" s="6" t="str">
        <f t="shared" si="169"/>
        <v/>
      </c>
      <c r="DG90" s="6" t="str">
        <f t="shared" si="170"/>
        <v/>
      </c>
      <c r="DH90" s="6" t="str">
        <f t="shared" si="171"/>
        <v/>
      </c>
      <c r="DI90" s="6" t="str">
        <f t="shared" si="172"/>
        <v/>
      </c>
      <c r="DJ90" s="6" t="str">
        <f t="shared" si="173"/>
        <v/>
      </c>
      <c r="DK90" s="6" t="str">
        <f t="shared" si="174"/>
        <v/>
      </c>
      <c r="DL90" s="6" t="str">
        <f t="shared" si="175"/>
        <v/>
      </c>
      <c r="DM90" s="6" t="str">
        <f t="shared" si="176"/>
        <v/>
      </c>
      <c r="DN90" s="6" t="str">
        <f t="shared" si="177"/>
        <v/>
      </c>
      <c r="DO90" s="6" t="str">
        <f t="shared" si="178"/>
        <v/>
      </c>
      <c r="DP90" s="6" t="str">
        <f t="shared" si="179"/>
        <v/>
      </c>
      <c r="DQ90" s="6" t="str">
        <f t="shared" si="180"/>
        <v/>
      </c>
      <c r="DR90" s="6" t="str">
        <f t="shared" si="181"/>
        <v/>
      </c>
    </row>
    <row r="91" spans="1:122" x14ac:dyDescent="0.25">
      <c r="A91" s="9">
        <v>83</v>
      </c>
      <c r="B91" s="1"/>
      <c r="C91" s="1"/>
      <c r="D91" s="1"/>
      <c r="E91" s="1"/>
      <c r="F91" s="1"/>
      <c r="G91" s="1"/>
      <c r="H91" s="1"/>
      <c r="I91" s="1"/>
      <c r="J91" s="1"/>
      <c r="K91" s="2" t="str">
        <f t="shared" si="91"/>
        <v/>
      </c>
      <c r="L91" s="3" t="str">
        <f t="shared" si="92"/>
        <v/>
      </c>
      <c r="M91" s="4" t="str">
        <f t="shared" si="93"/>
        <v/>
      </c>
      <c r="N91" s="4" t="str">
        <f t="shared" si="94"/>
        <v/>
      </c>
      <c r="O91" s="5" t="str">
        <f t="shared" si="95"/>
        <v/>
      </c>
      <c r="P91" s="6" t="str">
        <f>IF(K91="OK",(AY91*Forudsætninger!$B$6+BE91*Forudsætninger!$C$6+BK91*Forudsætninger!$D$6+BQ91*Forudsætninger!$E$6+BW91*Forudsætninger!$F$6+CC91*Forudsætninger!$G$6+CI91*Forudsætninger!$H$6+CO91*Forudsætninger!$I$6+CU91*Forudsætninger!$J$6+DA91*Forudsætninger!$K$6+DG91*Forudsætninger!$L$6+DM91*Forudsætninger!$M$6)/SUM(Forudsætninger!$B$6:$M$6),"")</f>
        <v/>
      </c>
      <c r="Q91" s="6" t="str">
        <f>IF(K91="OK",(AZ91*Forudsætninger!$B$6+BF91*Forudsætninger!$C$6+BL91*Forudsætninger!$D$6+BR91*Forudsætninger!$E$6+BX91*Forudsætninger!$F$6+CD91*Forudsætninger!$G$6+CJ91*Forudsætninger!$H$6+CP91*Forudsætninger!$I$6+CV91*Forudsætninger!$J$6+DB91*Forudsætninger!$K$6+DH91*Forudsætninger!$L$6+DN91*Forudsætninger!$M$6)/SUM(Forudsætninger!$B$6:$M$6),"")</f>
        <v/>
      </c>
      <c r="R91" s="6" t="str">
        <f>IF(K91="OK",(BA91*Forudsætninger!$B$6+BG91*Forudsætninger!$C$6+BM91*Forudsætninger!$D$6+BS91*Forudsætninger!$E$6+BY91*Forudsætninger!$F$6+CE91*Forudsætninger!$G$6+CK91*Forudsætninger!$H$6+CQ91*Forudsætninger!$I$6+CW91*Forudsætninger!$J$6+DC91*Forudsætninger!$K$6+DI91*Forudsætninger!$L$6+DO91*Forudsætninger!$M$6)/SUM(Forudsætninger!$B$6:$M$6),"")</f>
        <v/>
      </c>
      <c r="S91" s="6" t="str">
        <f>IF(K91="OK",(BB91*Forudsætninger!$B$6+BH91*Forudsætninger!$C$6+BN91*Forudsætninger!$D$6+BT91*Forudsætninger!$E$6+BZ91*Forudsætninger!$F$6+CF91*Forudsætninger!$G$6+CL91*Forudsætninger!$H$6+CR91*Forudsætninger!$I$6+CX91*Forudsætninger!$J$6+DD91*Forudsætninger!$K$6+DJ91*Forudsætninger!$L$6+DP91*Forudsætninger!$M$6)/SUM(Forudsætninger!$B$6:$M$6),"")</f>
        <v/>
      </c>
      <c r="T91" s="6" t="str">
        <f>IF(K91="OK",(BC91*Forudsætninger!$B$6+BI91*Forudsætninger!$C$6+BO91*Forudsætninger!$D$6+BU91*Forudsætninger!$E$6+CA91*Forudsætninger!$F$6+CG91*Forudsætninger!$G$6+CM91*Forudsætninger!$H$6+CS91*Forudsætninger!$I$6+CY91*Forudsætninger!$J$6+DE91*Forudsætninger!$K$6+DK91*Forudsætninger!$L$6+DQ91*Forudsætninger!$M$6)/SUM(Forudsætninger!$B$6:$M$6),"")</f>
        <v/>
      </c>
      <c r="U91" s="6" t="str">
        <f>IF(K91="OK",(BD91*Forudsætninger!$B$6+BJ91*Forudsætninger!$C$6+BP91*Forudsætninger!$D$6+BV91*Forudsætninger!$E$6+CB91*Forudsætninger!$F$6+CH91*Forudsætninger!$G$6+CN91*Forudsætninger!$H$6+CT91*Forudsætninger!$I$6+CZ91*Forudsætninger!$J$6+DF91*Forudsætninger!$K$6+DL91*Forudsætninger!$L$6+DR91*Forudsætninger!$M$6)/SUM(Forudsætninger!$B$6:$M$6),"")</f>
        <v/>
      </c>
      <c r="V91" s="7" t="str">
        <f>IF(AND(L91="OK",K91="OK"),(P91*3+Q91*2+R91-S91-T91*2-U91*3)*J91*SUM(Forudsætninger!$B$6:$M$6),"")</f>
        <v/>
      </c>
      <c r="W91" s="49" t="str">
        <f t="shared" si="96"/>
        <v/>
      </c>
      <c r="X91" s="49" t="str">
        <f t="shared" si="97"/>
        <v/>
      </c>
      <c r="Y91" s="49" t="str">
        <f t="shared" si="98"/>
        <v/>
      </c>
      <c r="Z91" s="49" t="str">
        <f t="shared" si="99"/>
        <v/>
      </c>
      <c r="AA91" s="49" t="str">
        <f t="shared" si="100"/>
        <v/>
      </c>
      <c r="AB91" s="49" t="str">
        <f t="shared" si="101"/>
        <v/>
      </c>
      <c r="AC91" s="49" t="str">
        <f t="shared" si="102"/>
        <v/>
      </c>
      <c r="AD91" s="49" t="str">
        <f t="shared" si="103"/>
        <v/>
      </c>
      <c r="AE91" s="49" t="str">
        <f t="shared" si="104"/>
        <v/>
      </c>
      <c r="AF91" s="49" t="str">
        <f t="shared" si="105"/>
        <v/>
      </c>
      <c r="AG91" s="49" t="str">
        <f t="shared" si="106"/>
        <v/>
      </c>
      <c r="AH91" s="49" t="str">
        <f t="shared" si="107"/>
        <v/>
      </c>
      <c r="AK91" s="18">
        <f t="shared" si="108"/>
        <v>0</v>
      </c>
      <c r="AL91" s="18">
        <f t="shared" si="109"/>
        <v>0</v>
      </c>
      <c r="AM91" s="18" t="str">
        <f>IF($K91="OK",$AK91+$AL91-0.1909*$G91+0.1226*$H91-7.6592*($I91*Forudsætninger!B87)/3600,"")</f>
        <v/>
      </c>
      <c r="AN91" s="18" t="str">
        <f>IF($K91="OK",$AK91+$AL91-0.1909*$G91+0.1226*$H91-7.6592*($I91*Forudsætninger!C87)/3600,"")</f>
        <v/>
      </c>
      <c r="AO91" s="18" t="str">
        <f>IF($K91="OK",$AK91+$AL91-0.1909*$G91+0.1226*$H91-7.6592*($I91*Forudsætninger!D87)/3600,"")</f>
        <v/>
      </c>
      <c r="AP91" s="18" t="str">
        <f>IF($K91="OK",$AK91+$AL91-0.1909*$G91+0.1226*$H91-7.6592*($I91*Forudsætninger!E87)/3600,"")</f>
        <v/>
      </c>
      <c r="AQ91" s="18" t="str">
        <f>IF($K91="OK",$AK91+$AL91-0.1909*$G91+0.1226*$H91-7.6592*($I91*Forudsætninger!F87)/3600,"")</f>
        <v/>
      </c>
      <c r="AR91" s="18" t="str">
        <f>IF($K91="OK",$AK91+$AL91-0.1909*$G91+0.1226*$H91-7.6592*($I91*Forudsætninger!G87)/3600,"")</f>
        <v/>
      </c>
      <c r="AS91" s="18" t="str">
        <f>IF($K91="OK",$AK91+$AL91-0.1909*$G91+0.1226*$H91-7.6592*($I91*Forudsætninger!H87)/3600,"")</f>
        <v/>
      </c>
      <c r="AT91" s="18" t="str">
        <f>IF($K91="OK",$AK91+$AL91-0.1909*$G91+0.1226*$H91-7.6592*($I91*Forudsætninger!I87)/3600,"")</f>
        <v/>
      </c>
      <c r="AU91" s="18" t="str">
        <f>IF($K91="OK",$AK91+$AL91-0.1909*$G91+0.1226*$H91-7.6592*($I91*Forudsætninger!J87)/3600,"")</f>
        <v/>
      </c>
      <c r="AV91" s="18" t="str">
        <f>IF($K91="OK",$AK91+$AL91-0.1909*$G91+0.1226*$H91-7.6592*($I91*Forudsætninger!K87)/3600,"")</f>
        <v/>
      </c>
      <c r="AW91" s="18" t="str">
        <f>IF($K91="OK",$AK91+$AL91-0.1909*$G91+0.1226*$H91-7.6592*($I91*Forudsætninger!L87)/3600,"")</f>
        <v/>
      </c>
      <c r="AX91" s="18" t="str">
        <f>IF($K91="OK",$AK91+$AL91-0.1909*$G91+0.1226*$H91-7.6592*($I91*Forudsætninger!M87)/3600,"")</f>
        <v/>
      </c>
      <c r="AY91" s="6" t="str">
        <f t="shared" si="110"/>
        <v/>
      </c>
      <c r="AZ91" s="6" t="str">
        <f t="shared" si="111"/>
        <v/>
      </c>
      <c r="BA91" s="6" t="str">
        <f t="shared" si="112"/>
        <v/>
      </c>
      <c r="BB91" s="6" t="str">
        <f t="shared" si="113"/>
        <v/>
      </c>
      <c r="BC91" s="6" t="str">
        <f t="shared" si="114"/>
        <v/>
      </c>
      <c r="BD91" s="6" t="str">
        <f t="shared" si="115"/>
        <v/>
      </c>
      <c r="BE91" s="6" t="str">
        <f t="shared" si="116"/>
        <v/>
      </c>
      <c r="BF91" s="6" t="str">
        <f t="shared" si="117"/>
        <v/>
      </c>
      <c r="BG91" s="6" t="str">
        <f t="shared" si="118"/>
        <v/>
      </c>
      <c r="BH91" s="6" t="str">
        <f t="shared" si="119"/>
        <v/>
      </c>
      <c r="BI91" s="6" t="str">
        <f t="shared" si="120"/>
        <v/>
      </c>
      <c r="BJ91" s="6" t="str">
        <f t="shared" si="121"/>
        <v/>
      </c>
      <c r="BK91" s="6" t="str">
        <f t="shared" si="122"/>
        <v/>
      </c>
      <c r="BL91" s="6" t="str">
        <f t="shared" si="123"/>
        <v/>
      </c>
      <c r="BM91" s="6" t="str">
        <f t="shared" si="124"/>
        <v/>
      </c>
      <c r="BN91" s="6" t="str">
        <f t="shared" si="125"/>
        <v/>
      </c>
      <c r="BO91" s="6" t="str">
        <f t="shared" si="126"/>
        <v/>
      </c>
      <c r="BP91" s="6" t="str">
        <f t="shared" si="127"/>
        <v/>
      </c>
      <c r="BQ91" s="6" t="str">
        <f t="shared" si="128"/>
        <v/>
      </c>
      <c r="BR91" s="6" t="str">
        <f t="shared" si="129"/>
        <v/>
      </c>
      <c r="BS91" s="6" t="str">
        <f t="shared" si="130"/>
        <v/>
      </c>
      <c r="BT91" s="6" t="str">
        <f t="shared" si="131"/>
        <v/>
      </c>
      <c r="BU91" s="6" t="str">
        <f t="shared" si="132"/>
        <v/>
      </c>
      <c r="BV91" s="6" t="str">
        <f t="shared" si="133"/>
        <v/>
      </c>
      <c r="BW91" s="6" t="str">
        <f t="shared" si="134"/>
        <v/>
      </c>
      <c r="BX91" s="6" t="str">
        <f t="shared" si="135"/>
        <v/>
      </c>
      <c r="BY91" s="6" t="str">
        <f t="shared" si="136"/>
        <v/>
      </c>
      <c r="BZ91" s="6" t="str">
        <f t="shared" si="137"/>
        <v/>
      </c>
      <c r="CA91" s="6" t="str">
        <f t="shared" si="138"/>
        <v/>
      </c>
      <c r="CB91" s="6" t="str">
        <f t="shared" si="139"/>
        <v/>
      </c>
      <c r="CC91" s="6" t="str">
        <f t="shared" si="140"/>
        <v/>
      </c>
      <c r="CD91" s="6" t="str">
        <f t="shared" si="141"/>
        <v/>
      </c>
      <c r="CE91" s="6" t="str">
        <f t="shared" si="142"/>
        <v/>
      </c>
      <c r="CF91" s="6" t="str">
        <f t="shared" si="143"/>
        <v/>
      </c>
      <c r="CG91" s="6" t="str">
        <f t="shared" si="144"/>
        <v/>
      </c>
      <c r="CH91" s="6" t="str">
        <f t="shared" si="145"/>
        <v/>
      </c>
      <c r="CI91" s="6" t="str">
        <f t="shared" si="146"/>
        <v/>
      </c>
      <c r="CJ91" s="6" t="str">
        <f t="shared" si="147"/>
        <v/>
      </c>
      <c r="CK91" s="6" t="str">
        <f t="shared" si="148"/>
        <v/>
      </c>
      <c r="CL91" s="6" t="str">
        <f t="shared" si="149"/>
        <v/>
      </c>
      <c r="CM91" s="6" t="str">
        <f t="shared" si="150"/>
        <v/>
      </c>
      <c r="CN91" s="6" t="str">
        <f t="shared" si="151"/>
        <v/>
      </c>
      <c r="CO91" s="6" t="str">
        <f t="shared" si="152"/>
        <v/>
      </c>
      <c r="CP91" s="6" t="str">
        <f t="shared" si="153"/>
        <v/>
      </c>
      <c r="CQ91" s="6" t="str">
        <f t="shared" si="154"/>
        <v/>
      </c>
      <c r="CR91" s="6" t="str">
        <f t="shared" si="155"/>
        <v/>
      </c>
      <c r="CS91" s="6" t="str">
        <f t="shared" si="156"/>
        <v/>
      </c>
      <c r="CT91" s="6" t="str">
        <f t="shared" si="157"/>
        <v/>
      </c>
      <c r="CU91" s="6" t="str">
        <f t="shared" si="158"/>
        <v/>
      </c>
      <c r="CV91" s="6" t="str">
        <f t="shared" si="159"/>
        <v/>
      </c>
      <c r="CW91" s="6" t="str">
        <f t="shared" si="160"/>
        <v/>
      </c>
      <c r="CX91" s="6" t="str">
        <f t="shared" si="161"/>
        <v/>
      </c>
      <c r="CY91" s="6" t="str">
        <f t="shared" si="162"/>
        <v/>
      </c>
      <c r="CZ91" s="6" t="str">
        <f t="shared" si="163"/>
        <v/>
      </c>
      <c r="DA91" s="6" t="str">
        <f t="shared" si="164"/>
        <v/>
      </c>
      <c r="DB91" s="6" t="str">
        <f t="shared" si="165"/>
        <v/>
      </c>
      <c r="DC91" s="6" t="str">
        <f t="shared" si="166"/>
        <v/>
      </c>
      <c r="DD91" s="6" t="str">
        <f t="shared" si="167"/>
        <v/>
      </c>
      <c r="DE91" s="6" t="str">
        <f t="shared" si="168"/>
        <v/>
      </c>
      <c r="DF91" s="6" t="str">
        <f t="shared" si="169"/>
        <v/>
      </c>
      <c r="DG91" s="6" t="str">
        <f t="shared" si="170"/>
        <v/>
      </c>
      <c r="DH91" s="6" t="str">
        <f t="shared" si="171"/>
        <v/>
      </c>
      <c r="DI91" s="6" t="str">
        <f t="shared" si="172"/>
        <v/>
      </c>
      <c r="DJ91" s="6" t="str">
        <f t="shared" si="173"/>
        <v/>
      </c>
      <c r="DK91" s="6" t="str">
        <f t="shared" si="174"/>
        <v/>
      </c>
      <c r="DL91" s="6" t="str">
        <f t="shared" si="175"/>
        <v/>
      </c>
      <c r="DM91" s="6" t="str">
        <f t="shared" si="176"/>
        <v/>
      </c>
      <c r="DN91" s="6" t="str">
        <f t="shared" si="177"/>
        <v/>
      </c>
      <c r="DO91" s="6" t="str">
        <f t="shared" si="178"/>
        <v/>
      </c>
      <c r="DP91" s="6" t="str">
        <f t="shared" si="179"/>
        <v/>
      </c>
      <c r="DQ91" s="6" t="str">
        <f t="shared" si="180"/>
        <v/>
      </c>
      <c r="DR91" s="6" t="str">
        <f t="shared" si="181"/>
        <v/>
      </c>
    </row>
    <row r="92" spans="1:122" x14ac:dyDescent="0.25">
      <c r="A92" s="9">
        <v>84</v>
      </c>
      <c r="B92" s="1"/>
      <c r="C92" s="1"/>
      <c r="D92" s="1"/>
      <c r="E92" s="1"/>
      <c r="F92" s="1"/>
      <c r="G92" s="1"/>
      <c r="H92" s="1"/>
      <c r="I92" s="1"/>
      <c r="J92" s="1"/>
      <c r="K92" s="2" t="str">
        <f t="shared" si="91"/>
        <v/>
      </c>
      <c r="L92" s="3" t="str">
        <f t="shared" si="92"/>
        <v/>
      </c>
      <c r="M92" s="4" t="str">
        <f t="shared" si="93"/>
        <v/>
      </c>
      <c r="N92" s="4" t="str">
        <f t="shared" si="94"/>
        <v/>
      </c>
      <c r="O92" s="5" t="str">
        <f t="shared" si="95"/>
        <v/>
      </c>
      <c r="P92" s="6" t="str">
        <f>IF(K92="OK",(AY92*Forudsætninger!$B$6+BE92*Forudsætninger!$C$6+BK92*Forudsætninger!$D$6+BQ92*Forudsætninger!$E$6+BW92*Forudsætninger!$F$6+CC92*Forudsætninger!$G$6+CI92*Forudsætninger!$H$6+CO92*Forudsætninger!$I$6+CU92*Forudsætninger!$J$6+DA92*Forudsætninger!$K$6+DG92*Forudsætninger!$L$6+DM92*Forudsætninger!$M$6)/SUM(Forudsætninger!$B$6:$M$6),"")</f>
        <v/>
      </c>
      <c r="Q92" s="6" t="str">
        <f>IF(K92="OK",(AZ92*Forudsætninger!$B$6+BF92*Forudsætninger!$C$6+BL92*Forudsætninger!$D$6+BR92*Forudsætninger!$E$6+BX92*Forudsætninger!$F$6+CD92*Forudsætninger!$G$6+CJ92*Forudsætninger!$H$6+CP92*Forudsætninger!$I$6+CV92*Forudsætninger!$J$6+DB92*Forudsætninger!$K$6+DH92*Forudsætninger!$L$6+DN92*Forudsætninger!$M$6)/SUM(Forudsætninger!$B$6:$M$6),"")</f>
        <v/>
      </c>
      <c r="R92" s="6" t="str">
        <f>IF(K92="OK",(BA92*Forudsætninger!$B$6+BG92*Forudsætninger!$C$6+BM92*Forudsætninger!$D$6+BS92*Forudsætninger!$E$6+BY92*Forudsætninger!$F$6+CE92*Forudsætninger!$G$6+CK92*Forudsætninger!$H$6+CQ92*Forudsætninger!$I$6+CW92*Forudsætninger!$J$6+DC92*Forudsætninger!$K$6+DI92*Forudsætninger!$L$6+DO92*Forudsætninger!$M$6)/SUM(Forudsætninger!$B$6:$M$6),"")</f>
        <v/>
      </c>
      <c r="S92" s="6" t="str">
        <f>IF(K92="OK",(BB92*Forudsætninger!$B$6+BH92*Forudsætninger!$C$6+BN92*Forudsætninger!$D$6+BT92*Forudsætninger!$E$6+BZ92*Forudsætninger!$F$6+CF92*Forudsætninger!$G$6+CL92*Forudsætninger!$H$6+CR92*Forudsætninger!$I$6+CX92*Forudsætninger!$J$6+DD92*Forudsætninger!$K$6+DJ92*Forudsætninger!$L$6+DP92*Forudsætninger!$M$6)/SUM(Forudsætninger!$B$6:$M$6),"")</f>
        <v/>
      </c>
      <c r="T92" s="6" t="str">
        <f>IF(K92="OK",(BC92*Forudsætninger!$B$6+BI92*Forudsætninger!$C$6+BO92*Forudsætninger!$D$6+BU92*Forudsætninger!$E$6+CA92*Forudsætninger!$F$6+CG92*Forudsætninger!$G$6+CM92*Forudsætninger!$H$6+CS92*Forudsætninger!$I$6+CY92*Forudsætninger!$J$6+DE92*Forudsætninger!$K$6+DK92*Forudsætninger!$L$6+DQ92*Forudsætninger!$M$6)/SUM(Forudsætninger!$B$6:$M$6),"")</f>
        <v/>
      </c>
      <c r="U92" s="6" t="str">
        <f>IF(K92="OK",(BD92*Forudsætninger!$B$6+BJ92*Forudsætninger!$C$6+BP92*Forudsætninger!$D$6+BV92*Forudsætninger!$E$6+CB92*Forudsætninger!$F$6+CH92*Forudsætninger!$G$6+CN92*Forudsætninger!$H$6+CT92*Forudsætninger!$I$6+CZ92*Forudsætninger!$J$6+DF92*Forudsætninger!$K$6+DL92*Forudsætninger!$L$6+DR92*Forudsætninger!$M$6)/SUM(Forudsætninger!$B$6:$M$6),"")</f>
        <v/>
      </c>
      <c r="V92" s="7" t="str">
        <f>IF(AND(L92="OK",K92="OK"),(P92*3+Q92*2+R92-S92-T92*2-U92*3)*J92*SUM(Forudsætninger!$B$6:$M$6),"")</f>
        <v/>
      </c>
      <c r="W92" s="49" t="str">
        <f t="shared" si="96"/>
        <v/>
      </c>
      <c r="X92" s="49" t="str">
        <f t="shared" si="97"/>
        <v/>
      </c>
      <c r="Y92" s="49" t="str">
        <f t="shared" si="98"/>
        <v/>
      </c>
      <c r="Z92" s="49" t="str">
        <f t="shared" si="99"/>
        <v/>
      </c>
      <c r="AA92" s="49" t="str">
        <f t="shared" si="100"/>
        <v/>
      </c>
      <c r="AB92" s="49" t="str">
        <f t="shared" si="101"/>
        <v/>
      </c>
      <c r="AC92" s="49" t="str">
        <f t="shared" si="102"/>
        <v/>
      </c>
      <c r="AD92" s="49" t="str">
        <f t="shared" si="103"/>
        <v/>
      </c>
      <c r="AE92" s="49" t="str">
        <f t="shared" si="104"/>
        <v/>
      </c>
      <c r="AF92" s="49" t="str">
        <f t="shared" si="105"/>
        <v/>
      </c>
      <c r="AG92" s="49" t="str">
        <f t="shared" si="106"/>
        <v/>
      </c>
      <c r="AH92" s="49" t="str">
        <f t="shared" si="107"/>
        <v/>
      </c>
      <c r="AK92" s="18">
        <f t="shared" si="108"/>
        <v>0</v>
      </c>
      <c r="AL92" s="18">
        <f t="shared" si="109"/>
        <v>0</v>
      </c>
      <c r="AM92" s="18" t="str">
        <f>IF($K92="OK",$AK92+$AL92-0.1909*$G92+0.1226*$H92-7.6592*($I92*Forudsætninger!B88)/3600,"")</f>
        <v/>
      </c>
      <c r="AN92" s="18" t="str">
        <f>IF($K92="OK",$AK92+$AL92-0.1909*$G92+0.1226*$H92-7.6592*($I92*Forudsætninger!C88)/3600,"")</f>
        <v/>
      </c>
      <c r="AO92" s="18" t="str">
        <f>IF($K92="OK",$AK92+$AL92-0.1909*$G92+0.1226*$H92-7.6592*($I92*Forudsætninger!D88)/3600,"")</f>
        <v/>
      </c>
      <c r="AP92" s="18" t="str">
        <f>IF($K92="OK",$AK92+$AL92-0.1909*$G92+0.1226*$H92-7.6592*($I92*Forudsætninger!E88)/3600,"")</f>
        <v/>
      </c>
      <c r="AQ92" s="18" t="str">
        <f>IF($K92="OK",$AK92+$AL92-0.1909*$G92+0.1226*$H92-7.6592*($I92*Forudsætninger!F88)/3600,"")</f>
        <v/>
      </c>
      <c r="AR92" s="18" t="str">
        <f>IF($K92="OK",$AK92+$AL92-0.1909*$G92+0.1226*$H92-7.6592*($I92*Forudsætninger!G88)/3600,"")</f>
        <v/>
      </c>
      <c r="AS92" s="18" t="str">
        <f>IF($K92="OK",$AK92+$AL92-0.1909*$G92+0.1226*$H92-7.6592*($I92*Forudsætninger!H88)/3600,"")</f>
        <v/>
      </c>
      <c r="AT92" s="18" t="str">
        <f>IF($K92="OK",$AK92+$AL92-0.1909*$G92+0.1226*$H92-7.6592*($I92*Forudsætninger!I88)/3600,"")</f>
        <v/>
      </c>
      <c r="AU92" s="18" t="str">
        <f>IF($K92="OK",$AK92+$AL92-0.1909*$G92+0.1226*$H92-7.6592*($I92*Forudsætninger!J88)/3600,"")</f>
        <v/>
      </c>
      <c r="AV92" s="18" t="str">
        <f>IF($K92="OK",$AK92+$AL92-0.1909*$G92+0.1226*$H92-7.6592*($I92*Forudsætninger!K88)/3600,"")</f>
        <v/>
      </c>
      <c r="AW92" s="18" t="str">
        <f>IF($K92="OK",$AK92+$AL92-0.1909*$G92+0.1226*$H92-7.6592*($I92*Forudsætninger!L88)/3600,"")</f>
        <v/>
      </c>
      <c r="AX92" s="18" t="str">
        <f>IF($K92="OK",$AK92+$AL92-0.1909*$G92+0.1226*$H92-7.6592*($I92*Forudsætninger!M88)/3600,"")</f>
        <v/>
      </c>
      <c r="AY92" s="6" t="str">
        <f t="shared" si="110"/>
        <v/>
      </c>
      <c r="AZ92" s="6" t="str">
        <f t="shared" si="111"/>
        <v/>
      </c>
      <c r="BA92" s="6" t="str">
        <f t="shared" si="112"/>
        <v/>
      </c>
      <c r="BB92" s="6" t="str">
        <f t="shared" si="113"/>
        <v/>
      </c>
      <c r="BC92" s="6" t="str">
        <f t="shared" si="114"/>
        <v/>
      </c>
      <c r="BD92" s="6" t="str">
        <f t="shared" si="115"/>
        <v/>
      </c>
      <c r="BE92" s="6" t="str">
        <f t="shared" si="116"/>
        <v/>
      </c>
      <c r="BF92" s="6" t="str">
        <f t="shared" si="117"/>
        <v/>
      </c>
      <c r="BG92" s="6" t="str">
        <f t="shared" si="118"/>
        <v/>
      </c>
      <c r="BH92" s="6" t="str">
        <f t="shared" si="119"/>
        <v/>
      </c>
      <c r="BI92" s="6" t="str">
        <f t="shared" si="120"/>
        <v/>
      </c>
      <c r="BJ92" s="6" t="str">
        <f t="shared" si="121"/>
        <v/>
      </c>
      <c r="BK92" s="6" t="str">
        <f t="shared" si="122"/>
        <v/>
      </c>
      <c r="BL92" s="6" t="str">
        <f t="shared" si="123"/>
        <v/>
      </c>
      <c r="BM92" s="6" t="str">
        <f t="shared" si="124"/>
        <v/>
      </c>
      <c r="BN92" s="6" t="str">
        <f t="shared" si="125"/>
        <v/>
      </c>
      <c r="BO92" s="6" t="str">
        <f t="shared" si="126"/>
        <v/>
      </c>
      <c r="BP92" s="6" t="str">
        <f t="shared" si="127"/>
        <v/>
      </c>
      <c r="BQ92" s="6" t="str">
        <f t="shared" si="128"/>
        <v/>
      </c>
      <c r="BR92" s="6" t="str">
        <f t="shared" si="129"/>
        <v/>
      </c>
      <c r="BS92" s="6" t="str">
        <f t="shared" si="130"/>
        <v/>
      </c>
      <c r="BT92" s="6" t="str">
        <f t="shared" si="131"/>
        <v/>
      </c>
      <c r="BU92" s="6" t="str">
        <f t="shared" si="132"/>
        <v/>
      </c>
      <c r="BV92" s="6" t="str">
        <f t="shared" si="133"/>
        <v/>
      </c>
      <c r="BW92" s="6" t="str">
        <f t="shared" si="134"/>
        <v/>
      </c>
      <c r="BX92" s="6" t="str">
        <f t="shared" si="135"/>
        <v/>
      </c>
      <c r="BY92" s="6" t="str">
        <f t="shared" si="136"/>
        <v/>
      </c>
      <c r="BZ92" s="6" t="str">
        <f t="shared" si="137"/>
        <v/>
      </c>
      <c r="CA92" s="6" t="str">
        <f t="shared" si="138"/>
        <v/>
      </c>
      <c r="CB92" s="6" t="str">
        <f t="shared" si="139"/>
        <v/>
      </c>
      <c r="CC92" s="6" t="str">
        <f t="shared" si="140"/>
        <v/>
      </c>
      <c r="CD92" s="6" t="str">
        <f t="shared" si="141"/>
        <v/>
      </c>
      <c r="CE92" s="6" t="str">
        <f t="shared" si="142"/>
        <v/>
      </c>
      <c r="CF92" s="6" t="str">
        <f t="shared" si="143"/>
        <v/>
      </c>
      <c r="CG92" s="6" t="str">
        <f t="shared" si="144"/>
        <v/>
      </c>
      <c r="CH92" s="6" t="str">
        <f t="shared" si="145"/>
        <v/>
      </c>
      <c r="CI92" s="6" t="str">
        <f t="shared" si="146"/>
        <v/>
      </c>
      <c r="CJ92" s="6" t="str">
        <f t="shared" si="147"/>
        <v/>
      </c>
      <c r="CK92" s="6" t="str">
        <f t="shared" si="148"/>
        <v/>
      </c>
      <c r="CL92" s="6" t="str">
        <f t="shared" si="149"/>
        <v/>
      </c>
      <c r="CM92" s="6" t="str">
        <f t="shared" si="150"/>
        <v/>
      </c>
      <c r="CN92" s="6" t="str">
        <f t="shared" si="151"/>
        <v/>
      </c>
      <c r="CO92" s="6" t="str">
        <f t="shared" si="152"/>
        <v/>
      </c>
      <c r="CP92" s="6" t="str">
        <f t="shared" si="153"/>
        <v/>
      </c>
      <c r="CQ92" s="6" t="str">
        <f t="shared" si="154"/>
        <v/>
      </c>
      <c r="CR92" s="6" t="str">
        <f t="shared" si="155"/>
        <v/>
      </c>
      <c r="CS92" s="6" t="str">
        <f t="shared" si="156"/>
        <v/>
      </c>
      <c r="CT92" s="6" t="str">
        <f t="shared" si="157"/>
        <v/>
      </c>
      <c r="CU92" s="6" t="str">
        <f t="shared" si="158"/>
        <v/>
      </c>
      <c r="CV92" s="6" t="str">
        <f t="shared" si="159"/>
        <v/>
      </c>
      <c r="CW92" s="6" t="str">
        <f t="shared" si="160"/>
        <v/>
      </c>
      <c r="CX92" s="6" t="str">
        <f t="shared" si="161"/>
        <v/>
      </c>
      <c r="CY92" s="6" t="str">
        <f t="shared" si="162"/>
        <v/>
      </c>
      <c r="CZ92" s="6" t="str">
        <f t="shared" si="163"/>
        <v/>
      </c>
      <c r="DA92" s="6" t="str">
        <f t="shared" si="164"/>
        <v/>
      </c>
      <c r="DB92" s="6" t="str">
        <f t="shared" si="165"/>
        <v/>
      </c>
      <c r="DC92" s="6" t="str">
        <f t="shared" si="166"/>
        <v/>
      </c>
      <c r="DD92" s="6" t="str">
        <f t="shared" si="167"/>
        <v/>
      </c>
      <c r="DE92" s="6" t="str">
        <f t="shared" si="168"/>
        <v/>
      </c>
      <c r="DF92" s="6" t="str">
        <f t="shared" si="169"/>
        <v/>
      </c>
      <c r="DG92" s="6" t="str">
        <f t="shared" si="170"/>
        <v/>
      </c>
      <c r="DH92" s="6" t="str">
        <f t="shared" si="171"/>
        <v/>
      </c>
      <c r="DI92" s="6" t="str">
        <f t="shared" si="172"/>
        <v/>
      </c>
      <c r="DJ92" s="6" t="str">
        <f t="shared" si="173"/>
        <v/>
      </c>
      <c r="DK92" s="6" t="str">
        <f t="shared" si="174"/>
        <v/>
      </c>
      <c r="DL92" s="6" t="str">
        <f t="shared" si="175"/>
        <v/>
      </c>
      <c r="DM92" s="6" t="str">
        <f t="shared" si="176"/>
        <v/>
      </c>
      <c r="DN92" s="6" t="str">
        <f t="shared" si="177"/>
        <v/>
      </c>
      <c r="DO92" s="6" t="str">
        <f t="shared" si="178"/>
        <v/>
      </c>
      <c r="DP92" s="6" t="str">
        <f t="shared" si="179"/>
        <v/>
      </c>
      <c r="DQ92" s="6" t="str">
        <f t="shared" si="180"/>
        <v/>
      </c>
      <c r="DR92" s="6" t="str">
        <f t="shared" si="181"/>
        <v/>
      </c>
    </row>
    <row r="93" spans="1:122" x14ac:dyDescent="0.25">
      <c r="A93" s="9">
        <v>85</v>
      </c>
      <c r="B93" s="1"/>
      <c r="C93" s="1"/>
      <c r="D93" s="1"/>
      <c r="E93" s="1"/>
      <c r="F93" s="1"/>
      <c r="G93" s="1"/>
      <c r="H93" s="1"/>
      <c r="I93" s="1"/>
      <c r="J93" s="1"/>
      <c r="K93" s="2" t="str">
        <f t="shared" si="91"/>
        <v/>
      </c>
      <c r="L93" s="3" t="str">
        <f t="shared" si="92"/>
        <v/>
      </c>
      <c r="M93" s="4" t="str">
        <f t="shared" si="93"/>
        <v/>
      </c>
      <c r="N93" s="4" t="str">
        <f t="shared" si="94"/>
        <v/>
      </c>
      <c r="O93" s="5" t="str">
        <f t="shared" si="95"/>
        <v/>
      </c>
      <c r="P93" s="6" t="str">
        <f>IF(K93="OK",(AY93*Forudsætninger!$B$6+BE93*Forudsætninger!$C$6+BK93*Forudsætninger!$D$6+BQ93*Forudsætninger!$E$6+BW93*Forudsætninger!$F$6+CC93*Forudsætninger!$G$6+CI93*Forudsætninger!$H$6+CO93*Forudsætninger!$I$6+CU93*Forudsætninger!$J$6+DA93*Forudsætninger!$K$6+DG93*Forudsætninger!$L$6+DM93*Forudsætninger!$M$6)/SUM(Forudsætninger!$B$6:$M$6),"")</f>
        <v/>
      </c>
      <c r="Q93" s="6" t="str">
        <f>IF(K93="OK",(AZ93*Forudsætninger!$B$6+BF93*Forudsætninger!$C$6+BL93*Forudsætninger!$D$6+BR93*Forudsætninger!$E$6+BX93*Forudsætninger!$F$6+CD93*Forudsætninger!$G$6+CJ93*Forudsætninger!$H$6+CP93*Forudsætninger!$I$6+CV93*Forudsætninger!$J$6+DB93*Forudsætninger!$K$6+DH93*Forudsætninger!$L$6+DN93*Forudsætninger!$M$6)/SUM(Forudsætninger!$B$6:$M$6),"")</f>
        <v/>
      </c>
      <c r="R93" s="6" t="str">
        <f>IF(K93="OK",(BA93*Forudsætninger!$B$6+BG93*Forudsætninger!$C$6+BM93*Forudsætninger!$D$6+BS93*Forudsætninger!$E$6+BY93*Forudsætninger!$F$6+CE93*Forudsætninger!$G$6+CK93*Forudsætninger!$H$6+CQ93*Forudsætninger!$I$6+CW93*Forudsætninger!$J$6+DC93*Forudsætninger!$K$6+DI93*Forudsætninger!$L$6+DO93*Forudsætninger!$M$6)/SUM(Forudsætninger!$B$6:$M$6),"")</f>
        <v/>
      </c>
      <c r="S93" s="6" t="str">
        <f>IF(K93="OK",(BB93*Forudsætninger!$B$6+BH93*Forudsætninger!$C$6+BN93*Forudsætninger!$D$6+BT93*Forudsætninger!$E$6+BZ93*Forudsætninger!$F$6+CF93*Forudsætninger!$G$6+CL93*Forudsætninger!$H$6+CR93*Forudsætninger!$I$6+CX93*Forudsætninger!$J$6+DD93*Forudsætninger!$K$6+DJ93*Forudsætninger!$L$6+DP93*Forudsætninger!$M$6)/SUM(Forudsætninger!$B$6:$M$6),"")</f>
        <v/>
      </c>
      <c r="T93" s="6" t="str">
        <f>IF(K93="OK",(BC93*Forudsætninger!$B$6+BI93*Forudsætninger!$C$6+BO93*Forudsætninger!$D$6+BU93*Forudsætninger!$E$6+CA93*Forudsætninger!$F$6+CG93*Forudsætninger!$G$6+CM93*Forudsætninger!$H$6+CS93*Forudsætninger!$I$6+CY93*Forudsætninger!$J$6+DE93*Forudsætninger!$K$6+DK93*Forudsætninger!$L$6+DQ93*Forudsætninger!$M$6)/SUM(Forudsætninger!$B$6:$M$6),"")</f>
        <v/>
      </c>
      <c r="U93" s="6" t="str">
        <f>IF(K93="OK",(BD93*Forudsætninger!$B$6+BJ93*Forudsætninger!$C$6+BP93*Forudsætninger!$D$6+BV93*Forudsætninger!$E$6+CB93*Forudsætninger!$F$6+CH93*Forudsætninger!$G$6+CN93*Forudsætninger!$H$6+CT93*Forudsætninger!$I$6+CZ93*Forudsætninger!$J$6+DF93*Forudsætninger!$K$6+DL93*Forudsætninger!$L$6+DR93*Forudsætninger!$M$6)/SUM(Forudsætninger!$B$6:$M$6),"")</f>
        <v/>
      </c>
      <c r="V93" s="7" t="str">
        <f>IF(AND(L93="OK",K93="OK"),(P93*3+Q93*2+R93-S93-T93*2-U93*3)*J93*SUM(Forudsætninger!$B$6:$M$6),"")</f>
        <v/>
      </c>
      <c r="W93" s="49" t="str">
        <f t="shared" si="96"/>
        <v/>
      </c>
      <c r="X93" s="49" t="str">
        <f t="shared" si="97"/>
        <v/>
      </c>
      <c r="Y93" s="49" t="str">
        <f t="shared" si="98"/>
        <v/>
      </c>
      <c r="Z93" s="49" t="str">
        <f t="shared" si="99"/>
        <v/>
      </c>
      <c r="AA93" s="49" t="str">
        <f t="shared" si="100"/>
        <v/>
      </c>
      <c r="AB93" s="49" t="str">
        <f t="shared" si="101"/>
        <v/>
      </c>
      <c r="AC93" s="49" t="str">
        <f t="shared" si="102"/>
        <v/>
      </c>
      <c r="AD93" s="49" t="str">
        <f t="shared" si="103"/>
        <v/>
      </c>
      <c r="AE93" s="49" t="str">
        <f t="shared" si="104"/>
        <v/>
      </c>
      <c r="AF93" s="49" t="str">
        <f t="shared" si="105"/>
        <v/>
      </c>
      <c r="AG93" s="49" t="str">
        <f t="shared" si="106"/>
        <v/>
      </c>
      <c r="AH93" s="49" t="str">
        <f t="shared" si="107"/>
        <v/>
      </c>
      <c r="AK93" s="18">
        <f t="shared" si="108"/>
        <v>0</v>
      </c>
      <c r="AL93" s="18">
        <f t="shared" si="109"/>
        <v>0</v>
      </c>
      <c r="AM93" s="18" t="str">
        <f>IF($K93="OK",$AK93+$AL93-0.1909*$G93+0.1226*$H93-7.6592*($I93*Forudsætninger!B89)/3600,"")</f>
        <v/>
      </c>
      <c r="AN93" s="18" t="str">
        <f>IF($K93="OK",$AK93+$AL93-0.1909*$G93+0.1226*$H93-7.6592*($I93*Forudsætninger!C89)/3600,"")</f>
        <v/>
      </c>
      <c r="AO93" s="18" t="str">
        <f>IF($K93="OK",$AK93+$AL93-0.1909*$G93+0.1226*$H93-7.6592*($I93*Forudsætninger!D89)/3600,"")</f>
        <v/>
      </c>
      <c r="AP93" s="18" t="str">
        <f>IF($K93="OK",$AK93+$AL93-0.1909*$G93+0.1226*$H93-7.6592*($I93*Forudsætninger!E89)/3600,"")</f>
        <v/>
      </c>
      <c r="AQ93" s="18" t="str">
        <f>IF($K93="OK",$AK93+$AL93-0.1909*$G93+0.1226*$H93-7.6592*($I93*Forudsætninger!F89)/3600,"")</f>
        <v/>
      </c>
      <c r="AR93" s="18" t="str">
        <f>IF($K93="OK",$AK93+$AL93-0.1909*$G93+0.1226*$H93-7.6592*($I93*Forudsætninger!G89)/3600,"")</f>
        <v/>
      </c>
      <c r="AS93" s="18" t="str">
        <f>IF($K93="OK",$AK93+$AL93-0.1909*$G93+0.1226*$H93-7.6592*($I93*Forudsætninger!H89)/3600,"")</f>
        <v/>
      </c>
      <c r="AT93" s="18" t="str">
        <f>IF($K93="OK",$AK93+$AL93-0.1909*$G93+0.1226*$H93-7.6592*($I93*Forudsætninger!I89)/3600,"")</f>
        <v/>
      </c>
      <c r="AU93" s="18" t="str">
        <f>IF($K93="OK",$AK93+$AL93-0.1909*$G93+0.1226*$H93-7.6592*($I93*Forudsætninger!J89)/3600,"")</f>
        <v/>
      </c>
      <c r="AV93" s="18" t="str">
        <f>IF($K93="OK",$AK93+$AL93-0.1909*$G93+0.1226*$H93-7.6592*($I93*Forudsætninger!K89)/3600,"")</f>
        <v/>
      </c>
      <c r="AW93" s="18" t="str">
        <f>IF($K93="OK",$AK93+$AL93-0.1909*$G93+0.1226*$H93-7.6592*($I93*Forudsætninger!L89)/3600,"")</f>
        <v/>
      </c>
      <c r="AX93" s="18" t="str">
        <f>IF($K93="OK",$AK93+$AL93-0.1909*$G93+0.1226*$H93-7.6592*($I93*Forudsætninger!M89)/3600,"")</f>
        <v/>
      </c>
      <c r="AY93" s="6" t="str">
        <f t="shared" si="110"/>
        <v/>
      </c>
      <c r="AZ93" s="6" t="str">
        <f t="shared" si="111"/>
        <v/>
      </c>
      <c r="BA93" s="6" t="str">
        <f t="shared" si="112"/>
        <v/>
      </c>
      <c r="BB93" s="6" t="str">
        <f t="shared" si="113"/>
        <v/>
      </c>
      <c r="BC93" s="6" t="str">
        <f t="shared" si="114"/>
        <v/>
      </c>
      <c r="BD93" s="6" t="str">
        <f t="shared" si="115"/>
        <v/>
      </c>
      <c r="BE93" s="6" t="str">
        <f t="shared" si="116"/>
        <v/>
      </c>
      <c r="BF93" s="6" t="str">
        <f t="shared" si="117"/>
        <v/>
      </c>
      <c r="BG93" s="6" t="str">
        <f t="shared" si="118"/>
        <v/>
      </c>
      <c r="BH93" s="6" t="str">
        <f t="shared" si="119"/>
        <v/>
      </c>
      <c r="BI93" s="6" t="str">
        <f t="shared" si="120"/>
        <v/>
      </c>
      <c r="BJ93" s="6" t="str">
        <f t="shared" si="121"/>
        <v/>
      </c>
      <c r="BK93" s="6" t="str">
        <f t="shared" si="122"/>
        <v/>
      </c>
      <c r="BL93" s="6" t="str">
        <f t="shared" si="123"/>
        <v/>
      </c>
      <c r="BM93" s="6" t="str">
        <f t="shared" si="124"/>
        <v/>
      </c>
      <c r="BN93" s="6" t="str">
        <f t="shared" si="125"/>
        <v/>
      </c>
      <c r="BO93" s="6" t="str">
        <f t="shared" si="126"/>
        <v/>
      </c>
      <c r="BP93" s="6" t="str">
        <f t="shared" si="127"/>
        <v/>
      </c>
      <c r="BQ93" s="6" t="str">
        <f t="shared" si="128"/>
        <v/>
      </c>
      <c r="BR93" s="6" t="str">
        <f t="shared" si="129"/>
        <v/>
      </c>
      <c r="BS93" s="6" t="str">
        <f t="shared" si="130"/>
        <v/>
      </c>
      <c r="BT93" s="6" t="str">
        <f t="shared" si="131"/>
        <v/>
      </c>
      <c r="BU93" s="6" t="str">
        <f t="shared" si="132"/>
        <v/>
      </c>
      <c r="BV93" s="6" t="str">
        <f t="shared" si="133"/>
        <v/>
      </c>
      <c r="BW93" s="6" t="str">
        <f t="shared" si="134"/>
        <v/>
      </c>
      <c r="BX93" s="6" t="str">
        <f t="shared" si="135"/>
        <v/>
      </c>
      <c r="BY93" s="6" t="str">
        <f t="shared" si="136"/>
        <v/>
      </c>
      <c r="BZ93" s="6" t="str">
        <f t="shared" si="137"/>
        <v/>
      </c>
      <c r="CA93" s="6" t="str">
        <f t="shared" si="138"/>
        <v/>
      </c>
      <c r="CB93" s="6" t="str">
        <f t="shared" si="139"/>
        <v/>
      </c>
      <c r="CC93" s="6" t="str">
        <f t="shared" si="140"/>
        <v/>
      </c>
      <c r="CD93" s="6" t="str">
        <f t="shared" si="141"/>
        <v/>
      </c>
      <c r="CE93" s="6" t="str">
        <f t="shared" si="142"/>
        <v/>
      </c>
      <c r="CF93" s="6" t="str">
        <f t="shared" si="143"/>
        <v/>
      </c>
      <c r="CG93" s="6" t="str">
        <f t="shared" si="144"/>
        <v/>
      </c>
      <c r="CH93" s="6" t="str">
        <f t="shared" si="145"/>
        <v/>
      </c>
      <c r="CI93" s="6" t="str">
        <f t="shared" si="146"/>
        <v/>
      </c>
      <c r="CJ93" s="6" t="str">
        <f t="shared" si="147"/>
        <v/>
      </c>
      <c r="CK93" s="6" t="str">
        <f t="shared" si="148"/>
        <v/>
      </c>
      <c r="CL93" s="6" t="str">
        <f t="shared" si="149"/>
        <v/>
      </c>
      <c r="CM93" s="6" t="str">
        <f t="shared" si="150"/>
        <v/>
      </c>
      <c r="CN93" s="6" t="str">
        <f t="shared" si="151"/>
        <v/>
      </c>
      <c r="CO93" s="6" t="str">
        <f t="shared" si="152"/>
        <v/>
      </c>
      <c r="CP93" s="6" t="str">
        <f t="shared" si="153"/>
        <v/>
      </c>
      <c r="CQ93" s="6" t="str">
        <f t="shared" si="154"/>
        <v/>
      </c>
      <c r="CR93" s="6" t="str">
        <f t="shared" si="155"/>
        <v/>
      </c>
      <c r="CS93" s="6" t="str">
        <f t="shared" si="156"/>
        <v/>
      </c>
      <c r="CT93" s="6" t="str">
        <f t="shared" si="157"/>
        <v/>
      </c>
      <c r="CU93" s="6" t="str">
        <f t="shared" si="158"/>
        <v/>
      </c>
      <c r="CV93" s="6" t="str">
        <f t="shared" si="159"/>
        <v/>
      </c>
      <c r="CW93" s="6" t="str">
        <f t="shared" si="160"/>
        <v/>
      </c>
      <c r="CX93" s="6" t="str">
        <f t="shared" si="161"/>
        <v/>
      </c>
      <c r="CY93" s="6" t="str">
        <f t="shared" si="162"/>
        <v/>
      </c>
      <c r="CZ93" s="6" t="str">
        <f t="shared" si="163"/>
        <v/>
      </c>
      <c r="DA93" s="6" t="str">
        <f t="shared" si="164"/>
        <v/>
      </c>
      <c r="DB93" s="6" t="str">
        <f t="shared" si="165"/>
        <v/>
      </c>
      <c r="DC93" s="6" t="str">
        <f t="shared" si="166"/>
        <v/>
      </c>
      <c r="DD93" s="6" t="str">
        <f t="shared" si="167"/>
        <v/>
      </c>
      <c r="DE93" s="6" t="str">
        <f t="shared" si="168"/>
        <v/>
      </c>
      <c r="DF93" s="6" t="str">
        <f t="shared" si="169"/>
        <v/>
      </c>
      <c r="DG93" s="6" t="str">
        <f t="shared" si="170"/>
        <v/>
      </c>
      <c r="DH93" s="6" t="str">
        <f t="shared" si="171"/>
        <v/>
      </c>
      <c r="DI93" s="6" t="str">
        <f t="shared" si="172"/>
        <v/>
      </c>
      <c r="DJ93" s="6" t="str">
        <f t="shared" si="173"/>
        <v/>
      </c>
      <c r="DK93" s="6" t="str">
        <f t="shared" si="174"/>
        <v/>
      </c>
      <c r="DL93" s="6" t="str">
        <f t="shared" si="175"/>
        <v/>
      </c>
      <c r="DM93" s="6" t="str">
        <f t="shared" si="176"/>
        <v/>
      </c>
      <c r="DN93" s="6" t="str">
        <f t="shared" si="177"/>
        <v/>
      </c>
      <c r="DO93" s="6" t="str">
        <f t="shared" si="178"/>
        <v/>
      </c>
      <c r="DP93" s="6" t="str">
        <f t="shared" si="179"/>
        <v/>
      </c>
      <c r="DQ93" s="6" t="str">
        <f t="shared" si="180"/>
        <v/>
      </c>
      <c r="DR93" s="6" t="str">
        <f t="shared" si="181"/>
        <v/>
      </c>
    </row>
    <row r="94" spans="1:122" x14ac:dyDescent="0.25">
      <c r="A94" s="9">
        <v>86</v>
      </c>
      <c r="B94" s="1"/>
      <c r="C94" s="1"/>
      <c r="D94" s="1"/>
      <c r="E94" s="1"/>
      <c r="F94" s="1"/>
      <c r="G94" s="1"/>
      <c r="H94" s="1"/>
      <c r="I94" s="1"/>
      <c r="J94" s="1"/>
      <c r="K94" s="2" t="str">
        <f t="shared" si="91"/>
        <v/>
      </c>
      <c r="L94" s="3" t="str">
        <f t="shared" si="92"/>
        <v/>
      </c>
      <c r="M94" s="4" t="str">
        <f t="shared" si="93"/>
        <v/>
      </c>
      <c r="N94" s="4" t="str">
        <f t="shared" si="94"/>
        <v/>
      </c>
      <c r="O94" s="5" t="str">
        <f t="shared" si="95"/>
        <v/>
      </c>
      <c r="P94" s="6" t="str">
        <f>IF(K94="OK",(AY94*Forudsætninger!$B$6+BE94*Forudsætninger!$C$6+BK94*Forudsætninger!$D$6+BQ94*Forudsætninger!$E$6+BW94*Forudsætninger!$F$6+CC94*Forudsætninger!$G$6+CI94*Forudsætninger!$H$6+CO94*Forudsætninger!$I$6+CU94*Forudsætninger!$J$6+DA94*Forudsætninger!$K$6+DG94*Forudsætninger!$L$6+DM94*Forudsætninger!$M$6)/SUM(Forudsætninger!$B$6:$M$6),"")</f>
        <v/>
      </c>
      <c r="Q94" s="6" t="str">
        <f>IF(K94="OK",(AZ94*Forudsætninger!$B$6+BF94*Forudsætninger!$C$6+BL94*Forudsætninger!$D$6+BR94*Forudsætninger!$E$6+BX94*Forudsætninger!$F$6+CD94*Forudsætninger!$G$6+CJ94*Forudsætninger!$H$6+CP94*Forudsætninger!$I$6+CV94*Forudsætninger!$J$6+DB94*Forudsætninger!$K$6+DH94*Forudsætninger!$L$6+DN94*Forudsætninger!$M$6)/SUM(Forudsætninger!$B$6:$M$6),"")</f>
        <v/>
      </c>
      <c r="R94" s="6" t="str">
        <f>IF(K94="OK",(BA94*Forudsætninger!$B$6+BG94*Forudsætninger!$C$6+BM94*Forudsætninger!$D$6+BS94*Forudsætninger!$E$6+BY94*Forudsætninger!$F$6+CE94*Forudsætninger!$G$6+CK94*Forudsætninger!$H$6+CQ94*Forudsætninger!$I$6+CW94*Forudsætninger!$J$6+DC94*Forudsætninger!$K$6+DI94*Forudsætninger!$L$6+DO94*Forudsætninger!$M$6)/SUM(Forudsætninger!$B$6:$M$6),"")</f>
        <v/>
      </c>
      <c r="S94" s="6" t="str">
        <f>IF(K94="OK",(BB94*Forudsætninger!$B$6+BH94*Forudsætninger!$C$6+BN94*Forudsætninger!$D$6+BT94*Forudsætninger!$E$6+BZ94*Forudsætninger!$F$6+CF94*Forudsætninger!$G$6+CL94*Forudsætninger!$H$6+CR94*Forudsætninger!$I$6+CX94*Forudsætninger!$J$6+DD94*Forudsætninger!$K$6+DJ94*Forudsætninger!$L$6+DP94*Forudsætninger!$M$6)/SUM(Forudsætninger!$B$6:$M$6),"")</f>
        <v/>
      </c>
      <c r="T94" s="6" t="str">
        <f>IF(K94="OK",(BC94*Forudsætninger!$B$6+BI94*Forudsætninger!$C$6+BO94*Forudsætninger!$D$6+BU94*Forudsætninger!$E$6+CA94*Forudsætninger!$F$6+CG94*Forudsætninger!$G$6+CM94*Forudsætninger!$H$6+CS94*Forudsætninger!$I$6+CY94*Forudsætninger!$J$6+DE94*Forudsætninger!$K$6+DK94*Forudsætninger!$L$6+DQ94*Forudsætninger!$M$6)/SUM(Forudsætninger!$B$6:$M$6),"")</f>
        <v/>
      </c>
      <c r="U94" s="6" t="str">
        <f>IF(K94="OK",(BD94*Forudsætninger!$B$6+BJ94*Forudsætninger!$C$6+BP94*Forudsætninger!$D$6+BV94*Forudsætninger!$E$6+CB94*Forudsætninger!$F$6+CH94*Forudsætninger!$G$6+CN94*Forudsætninger!$H$6+CT94*Forudsætninger!$I$6+CZ94*Forudsætninger!$J$6+DF94*Forudsætninger!$K$6+DL94*Forudsætninger!$L$6+DR94*Forudsætninger!$M$6)/SUM(Forudsætninger!$B$6:$M$6),"")</f>
        <v/>
      </c>
      <c r="V94" s="7" t="str">
        <f>IF(AND(L94="OK",K94="OK"),(P94*3+Q94*2+R94-S94-T94*2-U94*3)*J94*SUM(Forudsætninger!$B$6:$M$6),"")</f>
        <v/>
      </c>
      <c r="W94" s="49" t="str">
        <f t="shared" si="96"/>
        <v/>
      </c>
      <c r="X94" s="49" t="str">
        <f t="shared" si="97"/>
        <v/>
      </c>
      <c r="Y94" s="49" t="str">
        <f t="shared" si="98"/>
        <v/>
      </c>
      <c r="Z94" s="49" t="str">
        <f t="shared" si="99"/>
        <v/>
      </c>
      <c r="AA94" s="49" t="str">
        <f t="shared" si="100"/>
        <v/>
      </c>
      <c r="AB94" s="49" t="str">
        <f t="shared" si="101"/>
        <v/>
      </c>
      <c r="AC94" s="49" t="str">
        <f t="shared" si="102"/>
        <v/>
      </c>
      <c r="AD94" s="49" t="str">
        <f t="shared" si="103"/>
        <v/>
      </c>
      <c r="AE94" s="49" t="str">
        <f t="shared" si="104"/>
        <v/>
      </c>
      <c r="AF94" s="49" t="str">
        <f t="shared" si="105"/>
        <v/>
      </c>
      <c r="AG94" s="49" t="str">
        <f t="shared" si="106"/>
        <v/>
      </c>
      <c r="AH94" s="49" t="str">
        <f t="shared" si="107"/>
        <v/>
      </c>
      <c r="AK94" s="18">
        <f t="shared" si="108"/>
        <v>0</v>
      </c>
      <c r="AL94" s="18">
        <f t="shared" si="109"/>
        <v>0</v>
      </c>
      <c r="AM94" s="18" t="str">
        <f>IF($K94="OK",$AK94+$AL94-0.1909*$G94+0.1226*$H94-7.6592*($I94*Forudsætninger!B90)/3600,"")</f>
        <v/>
      </c>
      <c r="AN94" s="18" t="str">
        <f>IF($K94="OK",$AK94+$AL94-0.1909*$G94+0.1226*$H94-7.6592*($I94*Forudsætninger!C90)/3600,"")</f>
        <v/>
      </c>
      <c r="AO94" s="18" t="str">
        <f>IF($K94="OK",$AK94+$AL94-0.1909*$G94+0.1226*$H94-7.6592*($I94*Forudsætninger!D90)/3600,"")</f>
        <v/>
      </c>
      <c r="AP94" s="18" t="str">
        <f>IF($K94="OK",$AK94+$AL94-0.1909*$G94+0.1226*$H94-7.6592*($I94*Forudsætninger!E90)/3600,"")</f>
        <v/>
      </c>
      <c r="AQ94" s="18" t="str">
        <f>IF($K94="OK",$AK94+$AL94-0.1909*$G94+0.1226*$H94-7.6592*($I94*Forudsætninger!F90)/3600,"")</f>
        <v/>
      </c>
      <c r="AR94" s="18" t="str">
        <f>IF($K94="OK",$AK94+$AL94-0.1909*$G94+0.1226*$H94-7.6592*($I94*Forudsætninger!G90)/3600,"")</f>
        <v/>
      </c>
      <c r="AS94" s="18" t="str">
        <f>IF($K94="OK",$AK94+$AL94-0.1909*$G94+0.1226*$H94-7.6592*($I94*Forudsætninger!H90)/3600,"")</f>
        <v/>
      </c>
      <c r="AT94" s="18" t="str">
        <f>IF($K94="OK",$AK94+$AL94-0.1909*$G94+0.1226*$H94-7.6592*($I94*Forudsætninger!I90)/3600,"")</f>
        <v/>
      </c>
      <c r="AU94" s="18" t="str">
        <f>IF($K94="OK",$AK94+$AL94-0.1909*$G94+0.1226*$H94-7.6592*($I94*Forudsætninger!J90)/3600,"")</f>
        <v/>
      </c>
      <c r="AV94" s="18" t="str">
        <f>IF($K94="OK",$AK94+$AL94-0.1909*$G94+0.1226*$H94-7.6592*($I94*Forudsætninger!K90)/3600,"")</f>
        <v/>
      </c>
      <c r="AW94" s="18" t="str">
        <f>IF($K94="OK",$AK94+$AL94-0.1909*$G94+0.1226*$H94-7.6592*($I94*Forudsætninger!L90)/3600,"")</f>
        <v/>
      </c>
      <c r="AX94" s="18" t="str">
        <f>IF($K94="OK",$AK94+$AL94-0.1909*$G94+0.1226*$H94-7.6592*($I94*Forudsætninger!M90)/3600,"")</f>
        <v/>
      </c>
      <c r="AY94" s="6" t="str">
        <f t="shared" si="110"/>
        <v/>
      </c>
      <c r="AZ94" s="6" t="str">
        <f t="shared" si="111"/>
        <v/>
      </c>
      <c r="BA94" s="6" t="str">
        <f t="shared" si="112"/>
        <v/>
      </c>
      <c r="BB94" s="6" t="str">
        <f t="shared" si="113"/>
        <v/>
      </c>
      <c r="BC94" s="6" t="str">
        <f t="shared" si="114"/>
        <v/>
      </c>
      <c r="BD94" s="6" t="str">
        <f t="shared" si="115"/>
        <v/>
      </c>
      <c r="BE94" s="6" t="str">
        <f t="shared" si="116"/>
        <v/>
      </c>
      <c r="BF94" s="6" t="str">
        <f t="shared" si="117"/>
        <v/>
      </c>
      <c r="BG94" s="6" t="str">
        <f t="shared" si="118"/>
        <v/>
      </c>
      <c r="BH94" s="6" t="str">
        <f t="shared" si="119"/>
        <v/>
      </c>
      <c r="BI94" s="6" t="str">
        <f t="shared" si="120"/>
        <v/>
      </c>
      <c r="BJ94" s="6" t="str">
        <f t="shared" si="121"/>
        <v/>
      </c>
      <c r="BK94" s="6" t="str">
        <f t="shared" si="122"/>
        <v/>
      </c>
      <c r="BL94" s="6" t="str">
        <f t="shared" si="123"/>
        <v/>
      </c>
      <c r="BM94" s="6" t="str">
        <f t="shared" si="124"/>
        <v/>
      </c>
      <c r="BN94" s="6" t="str">
        <f t="shared" si="125"/>
        <v/>
      </c>
      <c r="BO94" s="6" t="str">
        <f t="shared" si="126"/>
        <v/>
      </c>
      <c r="BP94" s="6" t="str">
        <f t="shared" si="127"/>
        <v/>
      </c>
      <c r="BQ94" s="6" t="str">
        <f t="shared" si="128"/>
        <v/>
      </c>
      <c r="BR94" s="6" t="str">
        <f t="shared" si="129"/>
        <v/>
      </c>
      <c r="BS94" s="6" t="str">
        <f t="shared" si="130"/>
        <v/>
      </c>
      <c r="BT94" s="6" t="str">
        <f t="shared" si="131"/>
        <v/>
      </c>
      <c r="BU94" s="6" t="str">
        <f t="shared" si="132"/>
        <v/>
      </c>
      <c r="BV94" s="6" t="str">
        <f t="shared" si="133"/>
        <v/>
      </c>
      <c r="BW94" s="6" t="str">
        <f t="shared" si="134"/>
        <v/>
      </c>
      <c r="BX94" s="6" t="str">
        <f t="shared" si="135"/>
        <v/>
      </c>
      <c r="BY94" s="6" t="str">
        <f t="shared" si="136"/>
        <v/>
      </c>
      <c r="BZ94" s="6" t="str">
        <f t="shared" si="137"/>
        <v/>
      </c>
      <c r="CA94" s="6" t="str">
        <f t="shared" si="138"/>
        <v/>
      </c>
      <c r="CB94" s="6" t="str">
        <f t="shared" si="139"/>
        <v/>
      </c>
      <c r="CC94" s="6" t="str">
        <f t="shared" si="140"/>
        <v/>
      </c>
      <c r="CD94" s="6" t="str">
        <f t="shared" si="141"/>
        <v/>
      </c>
      <c r="CE94" s="6" t="str">
        <f t="shared" si="142"/>
        <v/>
      </c>
      <c r="CF94" s="6" t="str">
        <f t="shared" si="143"/>
        <v/>
      </c>
      <c r="CG94" s="6" t="str">
        <f t="shared" si="144"/>
        <v/>
      </c>
      <c r="CH94" s="6" t="str">
        <f t="shared" si="145"/>
        <v/>
      </c>
      <c r="CI94" s="6" t="str">
        <f t="shared" si="146"/>
        <v/>
      </c>
      <c r="CJ94" s="6" t="str">
        <f t="shared" si="147"/>
        <v/>
      </c>
      <c r="CK94" s="6" t="str">
        <f t="shared" si="148"/>
        <v/>
      </c>
      <c r="CL94" s="6" t="str">
        <f t="shared" si="149"/>
        <v/>
      </c>
      <c r="CM94" s="6" t="str">
        <f t="shared" si="150"/>
        <v/>
      </c>
      <c r="CN94" s="6" t="str">
        <f t="shared" si="151"/>
        <v/>
      </c>
      <c r="CO94" s="6" t="str">
        <f t="shared" si="152"/>
        <v/>
      </c>
      <c r="CP94" s="6" t="str">
        <f t="shared" si="153"/>
        <v/>
      </c>
      <c r="CQ94" s="6" t="str">
        <f t="shared" si="154"/>
        <v/>
      </c>
      <c r="CR94" s="6" t="str">
        <f t="shared" si="155"/>
        <v/>
      </c>
      <c r="CS94" s="6" t="str">
        <f t="shared" si="156"/>
        <v/>
      </c>
      <c r="CT94" s="6" t="str">
        <f t="shared" si="157"/>
        <v/>
      </c>
      <c r="CU94" s="6" t="str">
        <f t="shared" si="158"/>
        <v/>
      </c>
      <c r="CV94" s="6" t="str">
        <f t="shared" si="159"/>
        <v/>
      </c>
      <c r="CW94" s="6" t="str">
        <f t="shared" si="160"/>
        <v/>
      </c>
      <c r="CX94" s="6" t="str">
        <f t="shared" si="161"/>
        <v/>
      </c>
      <c r="CY94" s="6" t="str">
        <f t="shared" si="162"/>
        <v/>
      </c>
      <c r="CZ94" s="6" t="str">
        <f t="shared" si="163"/>
        <v/>
      </c>
      <c r="DA94" s="6" t="str">
        <f t="shared" si="164"/>
        <v/>
      </c>
      <c r="DB94" s="6" t="str">
        <f t="shared" si="165"/>
        <v/>
      </c>
      <c r="DC94" s="6" t="str">
        <f t="shared" si="166"/>
        <v/>
      </c>
      <c r="DD94" s="6" t="str">
        <f t="shared" si="167"/>
        <v/>
      </c>
      <c r="DE94" s="6" t="str">
        <f t="shared" si="168"/>
        <v/>
      </c>
      <c r="DF94" s="6" t="str">
        <f t="shared" si="169"/>
        <v/>
      </c>
      <c r="DG94" s="6" t="str">
        <f t="shared" si="170"/>
        <v/>
      </c>
      <c r="DH94" s="6" t="str">
        <f t="shared" si="171"/>
        <v/>
      </c>
      <c r="DI94" s="6" t="str">
        <f t="shared" si="172"/>
        <v/>
      </c>
      <c r="DJ94" s="6" t="str">
        <f t="shared" si="173"/>
        <v/>
      </c>
      <c r="DK94" s="6" t="str">
        <f t="shared" si="174"/>
        <v/>
      </c>
      <c r="DL94" s="6" t="str">
        <f t="shared" si="175"/>
        <v/>
      </c>
      <c r="DM94" s="6" t="str">
        <f t="shared" si="176"/>
        <v/>
      </c>
      <c r="DN94" s="6" t="str">
        <f t="shared" si="177"/>
        <v/>
      </c>
      <c r="DO94" s="6" t="str">
        <f t="shared" si="178"/>
        <v/>
      </c>
      <c r="DP94" s="6" t="str">
        <f t="shared" si="179"/>
        <v/>
      </c>
      <c r="DQ94" s="6" t="str">
        <f t="shared" si="180"/>
        <v/>
      </c>
      <c r="DR94" s="6" t="str">
        <f t="shared" si="181"/>
        <v/>
      </c>
    </row>
    <row r="95" spans="1:122" x14ac:dyDescent="0.25">
      <c r="A95" s="9">
        <v>87</v>
      </c>
      <c r="B95" s="1"/>
      <c r="C95" s="1"/>
      <c r="D95" s="1"/>
      <c r="E95" s="1"/>
      <c r="F95" s="1"/>
      <c r="G95" s="1"/>
      <c r="H95" s="1"/>
      <c r="I95" s="1"/>
      <c r="J95" s="1"/>
      <c r="K95" s="2" t="str">
        <f t="shared" si="91"/>
        <v/>
      </c>
      <c r="L95" s="3" t="str">
        <f t="shared" si="92"/>
        <v/>
      </c>
      <c r="M95" s="4" t="str">
        <f t="shared" si="93"/>
        <v/>
      </c>
      <c r="N95" s="4" t="str">
        <f t="shared" si="94"/>
        <v/>
      </c>
      <c r="O95" s="5" t="str">
        <f t="shared" si="95"/>
        <v/>
      </c>
      <c r="P95" s="6" t="str">
        <f>IF(K95="OK",(AY95*Forudsætninger!$B$6+BE95*Forudsætninger!$C$6+BK95*Forudsætninger!$D$6+BQ95*Forudsætninger!$E$6+BW95*Forudsætninger!$F$6+CC95*Forudsætninger!$G$6+CI95*Forudsætninger!$H$6+CO95*Forudsætninger!$I$6+CU95*Forudsætninger!$J$6+DA95*Forudsætninger!$K$6+DG95*Forudsætninger!$L$6+DM95*Forudsætninger!$M$6)/SUM(Forudsætninger!$B$6:$M$6),"")</f>
        <v/>
      </c>
      <c r="Q95" s="6" t="str">
        <f>IF(K95="OK",(AZ95*Forudsætninger!$B$6+BF95*Forudsætninger!$C$6+BL95*Forudsætninger!$D$6+BR95*Forudsætninger!$E$6+BX95*Forudsætninger!$F$6+CD95*Forudsætninger!$G$6+CJ95*Forudsætninger!$H$6+CP95*Forudsætninger!$I$6+CV95*Forudsætninger!$J$6+DB95*Forudsætninger!$K$6+DH95*Forudsætninger!$L$6+DN95*Forudsætninger!$M$6)/SUM(Forudsætninger!$B$6:$M$6),"")</f>
        <v/>
      </c>
      <c r="R95" s="6" t="str">
        <f>IF(K95="OK",(BA95*Forudsætninger!$B$6+BG95*Forudsætninger!$C$6+BM95*Forudsætninger!$D$6+BS95*Forudsætninger!$E$6+BY95*Forudsætninger!$F$6+CE95*Forudsætninger!$G$6+CK95*Forudsætninger!$H$6+CQ95*Forudsætninger!$I$6+CW95*Forudsætninger!$J$6+DC95*Forudsætninger!$K$6+DI95*Forudsætninger!$L$6+DO95*Forudsætninger!$M$6)/SUM(Forudsætninger!$B$6:$M$6),"")</f>
        <v/>
      </c>
      <c r="S95" s="6" t="str">
        <f>IF(K95="OK",(BB95*Forudsætninger!$B$6+BH95*Forudsætninger!$C$6+BN95*Forudsætninger!$D$6+BT95*Forudsætninger!$E$6+BZ95*Forudsætninger!$F$6+CF95*Forudsætninger!$G$6+CL95*Forudsætninger!$H$6+CR95*Forudsætninger!$I$6+CX95*Forudsætninger!$J$6+DD95*Forudsætninger!$K$6+DJ95*Forudsætninger!$L$6+DP95*Forudsætninger!$M$6)/SUM(Forudsætninger!$B$6:$M$6),"")</f>
        <v/>
      </c>
      <c r="T95" s="6" t="str">
        <f>IF(K95="OK",(BC95*Forudsætninger!$B$6+BI95*Forudsætninger!$C$6+BO95*Forudsætninger!$D$6+BU95*Forudsætninger!$E$6+CA95*Forudsætninger!$F$6+CG95*Forudsætninger!$G$6+CM95*Forudsætninger!$H$6+CS95*Forudsætninger!$I$6+CY95*Forudsætninger!$J$6+DE95*Forudsætninger!$K$6+DK95*Forudsætninger!$L$6+DQ95*Forudsætninger!$M$6)/SUM(Forudsætninger!$B$6:$M$6),"")</f>
        <v/>
      </c>
      <c r="U95" s="6" t="str">
        <f>IF(K95="OK",(BD95*Forudsætninger!$B$6+BJ95*Forudsætninger!$C$6+BP95*Forudsætninger!$D$6+BV95*Forudsætninger!$E$6+CB95*Forudsætninger!$F$6+CH95*Forudsætninger!$G$6+CN95*Forudsætninger!$H$6+CT95*Forudsætninger!$I$6+CZ95*Forudsætninger!$J$6+DF95*Forudsætninger!$K$6+DL95*Forudsætninger!$L$6+DR95*Forudsætninger!$M$6)/SUM(Forudsætninger!$B$6:$M$6),"")</f>
        <v/>
      </c>
      <c r="V95" s="7" t="str">
        <f>IF(AND(L95="OK",K95="OK"),(P95*3+Q95*2+R95-S95-T95*2-U95*3)*J95*SUM(Forudsætninger!$B$6:$M$6),"")</f>
        <v/>
      </c>
      <c r="W95" s="49" t="str">
        <f t="shared" si="96"/>
        <v/>
      </c>
      <c r="X95" s="49" t="str">
        <f t="shared" si="97"/>
        <v/>
      </c>
      <c r="Y95" s="49" t="str">
        <f t="shared" si="98"/>
        <v/>
      </c>
      <c r="Z95" s="49" t="str">
        <f t="shared" si="99"/>
        <v/>
      </c>
      <c r="AA95" s="49" t="str">
        <f t="shared" si="100"/>
        <v/>
      </c>
      <c r="AB95" s="49" t="str">
        <f t="shared" si="101"/>
        <v/>
      </c>
      <c r="AC95" s="49" t="str">
        <f t="shared" si="102"/>
        <v/>
      </c>
      <c r="AD95" s="49" t="str">
        <f t="shared" si="103"/>
        <v/>
      </c>
      <c r="AE95" s="49" t="str">
        <f t="shared" si="104"/>
        <v/>
      </c>
      <c r="AF95" s="49" t="str">
        <f t="shared" si="105"/>
        <v/>
      </c>
      <c r="AG95" s="49" t="str">
        <f t="shared" si="106"/>
        <v/>
      </c>
      <c r="AH95" s="49" t="str">
        <f t="shared" si="107"/>
        <v/>
      </c>
      <c r="AK95" s="18">
        <f t="shared" si="108"/>
        <v>0</v>
      </c>
      <c r="AL95" s="18">
        <f t="shared" si="109"/>
        <v>0</v>
      </c>
      <c r="AM95" s="18" t="str">
        <f>IF($K95="OK",$AK95+$AL95-0.1909*$G95+0.1226*$H95-7.6592*($I95*Forudsætninger!B91)/3600,"")</f>
        <v/>
      </c>
      <c r="AN95" s="18" t="str">
        <f>IF($K95="OK",$AK95+$AL95-0.1909*$G95+0.1226*$H95-7.6592*($I95*Forudsætninger!C91)/3600,"")</f>
        <v/>
      </c>
      <c r="AO95" s="18" t="str">
        <f>IF($K95="OK",$AK95+$AL95-0.1909*$G95+0.1226*$H95-7.6592*($I95*Forudsætninger!D91)/3600,"")</f>
        <v/>
      </c>
      <c r="AP95" s="18" t="str">
        <f>IF($K95="OK",$AK95+$AL95-0.1909*$G95+0.1226*$H95-7.6592*($I95*Forudsætninger!E91)/3600,"")</f>
        <v/>
      </c>
      <c r="AQ95" s="18" t="str">
        <f>IF($K95="OK",$AK95+$AL95-0.1909*$G95+0.1226*$H95-7.6592*($I95*Forudsætninger!F91)/3600,"")</f>
        <v/>
      </c>
      <c r="AR95" s="18" t="str">
        <f>IF($K95="OK",$AK95+$AL95-0.1909*$G95+0.1226*$H95-7.6592*($I95*Forudsætninger!G91)/3600,"")</f>
        <v/>
      </c>
      <c r="AS95" s="18" t="str">
        <f>IF($K95="OK",$AK95+$AL95-0.1909*$G95+0.1226*$H95-7.6592*($I95*Forudsætninger!H91)/3600,"")</f>
        <v/>
      </c>
      <c r="AT95" s="18" t="str">
        <f>IF($K95="OK",$AK95+$AL95-0.1909*$G95+0.1226*$H95-7.6592*($I95*Forudsætninger!I91)/3600,"")</f>
        <v/>
      </c>
      <c r="AU95" s="18" t="str">
        <f>IF($K95="OK",$AK95+$AL95-0.1909*$G95+0.1226*$H95-7.6592*($I95*Forudsætninger!J91)/3600,"")</f>
        <v/>
      </c>
      <c r="AV95" s="18" t="str">
        <f>IF($K95="OK",$AK95+$AL95-0.1909*$G95+0.1226*$H95-7.6592*($I95*Forudsætninger!K91)/3600,"")</f>
        <v/>
      </c>
      <c r="AW95" s="18" t="str">
        <f>IF($K95="OK",$AK95+$AL95-0.1909*$G95+0.1226*$H95-7.6592*($I95*Forudsætninger!L91)/3600,"")</f>
        <v/>
      </c>
      <c r="AX95" s="18" t="str">
        <f>IF($K95="OK",$AK95+$AL95-0.1909*$G95+0.1226*$H95-7.6592*($I95*Forudsætninger!M91)/3600,"")</f>
        <v/>
      </c>
      <c r="AY95" s="6" t="str">
        <f t="shared" si="110"/>
        <v/>
      </c>
      <c r="AZ95" s="6" t="str">
        <f t="shared" si="111"/>
        <v/>
      </c>
      <c r="BA95" s="6" t="str">
        <f t="shared" si="112"/>
        <v/>
      </c>
      <c r="BB95" s="6" t="str">
        <f t="shared" si="113"/>
        <v/>
      </c>
      <c r="BC95" s="6" t="str">
        <f t="shared" si="114"/>
        <v/>
      </c>
      <c r="BD95" s="6" t="str">
        <f t="shared" si="115"/>
        <v/>
      </c>
      <c r="BE95" s="6" t="str">
        <f t="shared" si="116"/>
        <v/>
      </c>
      <c r="BF95" s="6" t="str">
        <f t="shared" si="117"/>
        <v/>
      </c>
      <c r="BG95" s="6" t="str">
        <f t="shared" si="118"/>
        <v/>
      </c>
      <c r="BH95" s="6" t="str">
        <f t="shared" si="119"/>
        <v/>
      </c>
      <c r="BI95" s="6" t="str">
        <f t="shared" si="120"/>
        <v/>
      </c>
      <c r="BJ95" s="6" t="str">
        <f t="shared" si="121"/>
        <v/>
      </c>
      <c r="BK95" s="6" t="str">
        <f t="shared" si="122"/>
        <v/>
      </c>
      <c r="BL95" s="6" t="str">
        <f t="shared" si="123"/>
        <v/>
      </c>
      <c r="BM95" s="6" t="str">
        <f t="shared" si="124"/>
        <v/>
      </c>
      <c r="BN95" s="6" t="str">
        <f t="shared" si="125"/>
        <v/>
      </c>
      <c r="BO95" s="6" t="str">
        <f t="shared" si="126"/>
        <v/>
      </c>
      <c r="BP95" s="6" t="str">
        <f t="shared" si="127"/>
        <v/>
      </c>
      <c r="BQ95" s="6" t="str">
        <f t="shared" si="128"/>
        <v/>
      </c>
      <c r="BR95" s="6" t="str">
        <f t="shared" si="129"/>
        <v/>
      </c>
      <c r="BS95" s="6" t="str">
        <f t="shared" si="130"/>
        <v/>
      </c>
      <c r="BT95" s="6" t="str">
        <f t="shared" si="131"/>
        <v/>
      </c>
      <c r="BU95" s="6" t="str">
        <f t="shared" si="132"/>
        <v/>
      </c>
      <c r="BV95" s="6" t="str">
        <f t="shared" si="133"/>
        <v/>
      </c>
      <c r="BW95" s="6" t="str">
        <f t="shared" si="134"/>
        <v/>
      </c>
      <c r="BX95" s="6" t="str">
        <f t="shared" si="135"/>
        <v/>
      </c>
      <c r="BY95" s="6" t="str">
        <f t="shared" si="136"/>
        <v/>
      </c>
      <c r="BZ95" s="6" t="str">
        <f t="shared" si="137"/>
        <v/>
      </c>
      <c r="CA95" s="6" t="str">
        <f t="shared" si="138"/>
        <v/>
      </c>
      <c r="CB95" s="6" t="str">
        <f t="shared" si="139"/>
        <v/>
      </c>
      <c r="CC95" s="6" t="str">
        <f t="shared" si="140"/>
        <v/>
      </c>
      <c r="CD95" s="6" t="str">
        <f t="shared" si="141"/>
        <v/>
      </c>
      <c r="CE95" s="6" t="str">
        <f t="shared" si="142"/>
        <v/>
      </c>
      <c r="CF95" s="6" t="str">
        <f t="shared" si="143"/>
        <v/>
      </c>
      <c r="CG95" s="6" t="str">
        <f t="shared" si="144"/>
        <v/>
      </c>
      <c r="CH95" s="6" t="str">
        <f t="shared" si="145"/>
        <v/>
      </c>
      <c r="CI95" s="6" t="str">
        <f t="shared" si="146"/>
        <v/>
      </c>
      <c r="CJ95" s="6" t="str">
        <f t="shared" si="147"/>
        <v/>
      </c>
      <c r="CK95" s="6" t="str">
        <f t="shared" si="148"/>
        <v/>
      </c>
      <c r="CL95" s="6" t="str">
        <f t="shared" si="149"/>
        <v/>
      </c>
      <c r="CM95" s="6" t="str">
        <f t="shared" si="150"/>
        <v/>
      </c>
      <c r="CN95" s="6" t="str">
        <f t="shared" si="151"/>
        <v/>
      </c>
      <c r="CO95" s="6" t="str">
        <f t="shared" si="152"/>
        <v/>
      </c>
      <c r="CP95" s="6" t="str">
        <f t="shared" si="153"/>
        <v/>
      </c>
      <c r="CQ95" s="6" t="str">
        <f t="shared" si="154"/>
        <v/>
      </c>
      <c r="CR95" s="6" t="str">
        <f t="shared" si="155"/>
        <v/>
      </c>
      <c r="CS95" s="6" t="str">
        <f t="shared" si="156"/>
        <v/>
      </c>
      <c r="CT95" s="6" t="str">
        <f t="shared" si="157"/>
        <v/>
      </c>
      <c r="CU95" s="6" t="str">
        <f t="shared" si="158"/>
        <v/>
      </c>
      <c r="CV95" s="6" t="str">
        <f t="shared" si="159"/>
        <v/>
      </c>
      <c r="CW95" s="6" t="str">
        <f t="shared" si="160"/>
        <v/>
      </c>
      <c r="CX95" s="6" t="str">
        <f t="shared" si="161"/>
        <v/>
      </c>
      <c r="CY95" s="6" t="str">
        <f t="shared" si="162"/>
        <v/>
      </c>
      <c r="CZ95" s="6" t="str">
        <f t="shared" si="163"/>
        <v/>
      </c>
      <c r="DA95" s="6" t="str">
        <f t="shared" si="164"/>
        <v/>
      </c>
      <c r="DB95" s="6" t="str">
        <f t="shared" si="165"/>
        <v/>
      </c>
      <c r="DC95" s="6" t="str">
        <f t="shared" si="166"/>
        <v/>
      </c>
      <c r="DD95" s="6" t="str">
        <f t="shared" si="167"/>
        <v/>
      </c>
      <c r="DE95" s="6" t="str">
        <f t="shared" si="168"/>
        <v/>
      </c>
      <c r="DF95" s="6" t="str">
        <f t="shared" si="169"/>
        <v/>
      </c>
      <c r="DG95" s="6" t="str">
        <f t="shared" si="170"/>
        <v/>
      </c>
      <c r="DH95" s="6" t="str">
        <f t="shared" si="171"/>
        <v/>
      </c>
      <c r="DI95" s="6" t="str">
        <f t="shared" si="172"/>
        <v/>
      </c>
      <c r="DJ95" s="6" t="str">
        <f t="shared" si="173"/>
        <v/>
      </c>
      <c r="DK95" s="6" t="str">
        <f t="shared" si="174"/>
        <v/>
      </c>
      <c r="DL95" s="6" t="str">
        <f t="shared" si="175"/>
        <v/>
      </c>
      <c r="DM95" s="6" t="str">
        <f t="shared" si="176"/>
        <v/>
      </c>
      <c r="DN95" s="6" t="str">
        <f t="shared" si="177"/>
        <v/>
      </c>
      <c r="DO95" s="6" t="str">
        <f t="shared" si="178"/>
        <v/>
      </c>
      <c r="DP95" s="6" t="str">
        <f t="shared" si="179"/>
        <v/>
      </c>
      <c r="DQ95" s="6" t="str">
        <f t="shared" si="180"/>
        <v/>
      </c>
      <c r="DR95" s="6" t="str">
        <f t="shared" si="181"/>
        <v/>
      </c>
    </row>
    <row r="96" spans="1:122" x14ac:dyDescent="0.25">
      <c r="A96" s="9">
        <v>88</v>
      </c>
      <c r="B96" s="1"/>
      <c r="C96" s="1"/>
      <c r="D96" s="1"/>
      <c r="E96" s="1"/>
      <c r="F96" s="1"/>
      <c r="G96" s="1"/>
      <c r="H96" s="1"/>
      <c r="I96" s="1"/>
      <c r="J96" s="1"/>
      <c r="K96" s="2" t="str">
        <f t="shared" si="91"/>
        <v/>
      </c>
      <c r="L96" s="3" t="str">
        <f t="shared" si="92"/>
        <v/>
      </c>
      <c r="M96" s="4" t="str">
        <f t="shared" si="93"/>
        <v/>
      </c>
      <c r="N96" s="4" t="str">
        <f t="shared" si="94"/>
        <v/>
      </c>
      <c r="O96" s="5" t="str">
        <f t="shared" si="95"/>
        <v/>
      </c>
      <c r="P96" s="6" t="str">
        <f>IF(K96="OK",(AY96*Forudsætninger!$B$6+BE96*Forudsætninger!$C$6+BK96*Forudsætninger!$D$6+BQ96*Forudsætninger!$E$6+BW96*Forudsætninger!$F$6+CC96*Forudsætninger!$G$6+CI96*Forudsætninger!$H$6+CO96*Forudsætninger!$I$6+CU96*Forudsætninger!$J$6+DA96*Forudsætninger!$K$6+DG96*Forudsætninger!$L$6+DM96*Forudsætninger!$M$6)/SUM(Forudsætninger!$B$6:$M$6),"")</f>
        <v/>
      </c>
      <c r="Q96" s="6" t="str">
        <f>IF(K96="OK",(AZ96*Forudsætninger!$B$6+BF96*Forudsætninger!$C$6+BL96*Forudsætninger!$D$6+BR96*Forudsætninger!$E$6+BX96*Forudsætninger!$F$6+CD96*Forudsætninger!$G$6+CJ96*Forudsætninger!$H$6+CP96*Forudsætninger!$I$6+CV96*Forudsætninger!$J$6+DB96*Forudsætninger!$K$6+DH96*Forudsætninger!$L$6+DN96*Forudsætninger!$M$6)/SUM(Forudsætninger!$B$6:$M$6),"")</f>
        <v/>
      </c>
      <c r="R96" s="6" t="str">
        <f>IF(K96="OK",(BA96*Forudsætninger!$B$6+BG96*Forudsætninger!$C$6+BM96*Forudsætninger!$D$6+BS96*Forudsætninger!$E$6+BY96*Forudsætninger!$F$6+CE96*Forudsætninger!$G$6+CK96*Forudsætninger!$H$6+CQ96*Forudsætninger!$I$6+CW96*Forudsætninger!$J$6+DC96*Forudsætninger!$K$6+DI96*Forudsætninger!$L$6+DO96*Forudsætninger!$M$6)/SUM(Forudsætninger!$B$6:$M$6),"")</f>
        <v/>
      </c>
      <c r="S96" s="6" t="str">
        <f>IF(K96="OK",(BB96*Forudsætninger!$B$6+BH96*Forudsætninger!$C$6+BN96*Forudsætninger!$D$6+BT96*Forudsætninger!$E$6+BZ96*Forudsætninger!$F$6+CF96*Forudsætninger!$G$6+CL96*Forudsætninger!$H$6+CR96*Forudsætninger!$I$6+CX96*Forudsætninger!$J$6+DD96*Forudsætninger!$K$6+DJ96*Forudsætninger!$L$6+DP96*Forudsætninger!$M$6)/SUM(Forudsætninger!$B$6:$M$6),"")</f>
        <v/>
      </c>
      <c r="T96" s="6" t="str">
        <f>IF(K96="OK",(BC96*Forudsætninger!$B$6+BI96*Forudsætninger!$C$6+BO96*Forudsætninger!$D$6+BU96*Forudsætninger!$E$6+CA96*Forudsætninger!$F$6+CG96*Forudsætninger!$G$6+CM96*Forudsætninger!$H$6+CS96*Forudsætninger!$I$6+CY96*Forudsætninger!$J$6+DE96*Forudsætninger!$K$6+DK96*Forudsætninger!$L$6+DQ96*Forudsætninger!$M$6)/SUM(Forudsætninger!$B$6:$M$6),"")</f>
        <v/>
      </c>
      <c r="U96" s="6" t="str">
        <f>IF(K96="OK",(BD96*Forudsætninger!$B$6+BJ96*Forudsætninger!$C$6+BP96*Forudsætninger!$D$6+BV96*Forudsætninger!$E$6+CB96*Forudsætninger!$F$6+CH96*Forudsætninger!$G$6+CN96*Forudsætninger!$H$6+CT96*Forudsætninger!$I$6+CZ96*Forudsætninger!$J$6+DF96*Forudsætninger!$K$6+DL96*Forudsætninger!$L$6+DR96*Forudsætninger!$M$6)/SUM(Forudsætninger!$B$6:$M$6),"")</f>
        <v/>
      </c>
      <c r="V96" s="7" t="str">
        <f>IF(AND(L96="OK",K96="OK"),(P96*3+Q96*2+R96-S96-T96*2-U96*3)*J96*SUM(Forudsætninger!$B$6:$M$6),"")</f>
        <v/>
      </c>
      <c r="W96" s="49" t="str">
        <f t="shared" si="96"/>
        <v/>
      </c>
      <c r="X96" s="49" t="str">
        <f t="shared" si="97"/>
        <v/>
      </c>
      <c r="Y96" s="49" t="str">
        <f t="shared" si="98"/>
        <v/>
      </c>
      <c r="Z96" s="49" t="str">
        <f t="shared" si="99"/>
        <v/>
      </c>
      <c r="AA96" s="49" t="str">
        <f t="shared" si="100"/>
        <v/>
      </c>
      <c r="AB96" s="49" t="str">
        <f t="shared" si="101"/>
        <v/>
      </c>
      <c r="AC96" s="49" t="str">
        <f t="shared" si="102"/>
        <v/>
      </c>
      <c r="AD96" s="49" t="str">
        <f t="shared" si="103"/>
        <v/>
      </c>
      <c r="AE96" s="49" t="str">
        <f t="shared" si="104"/>
        <v/>
      </c>
      <c r="AF96" s="49" t="str">
        <f t="shared" si="105"/>
        <v/>
      </c>
      <c r="AG96" s="49" t="str">
        <f t="shared" si="106"/>
        <v/>
      </c>
      <c r="AH96" s="49" t="str">
        <f t="shared" si="107"/>
        <v/>
      </c>
      <c r="AK96" s="18">
        <f t="shared" si="108"/>
        <v>0</v>
      </c>
      <c r="AL96" s="18">
        <f t="shared" si="109"/>
        <v>0</v>
      </c>
      <c r="AM96" s="18" t="str">
        <f>IF($K96="OK",$AK96+$AL96-0.1909*$G96+0.1226*$H96-7.6592*($I96*Forudsætninger!B92)/3600,"")</f>
        <v/>
      </c>
      <c r="AN96" s="18" t="str">
        <f>IF($K96="OK",$AK96+$AL96-0.1909*$G96+0.1226*$H96-7.6592*($I96*Forudsætninger!C92)/3600,"")</f>
        <v/>
      </c>
      <c r="AO96" s="18" t="str">
        <f>IF($K96="OK",$AK96+$AL96-0.1909*$G96+0.1226*$H96-7.6592*($I96*Forudsætninger!D92)/3600,"")</f>
        <v/>
      </c>
      <c r="AP96" s="18" t="str">
        <f>IF($K96="OK",$AK96+$AL96-0.1909*$G96+0.1226*$H96-7.6592*($I96*Forudsætninger!E92)/3600,"")</f>
        <v/>
      </c>
      <c r="AQ96" s="18" t="str">
        <f>IF($K96="OK",$AK96+$AL96-0.1909*$G96+0.1226*$H96-7.6592*($I96*Forudsætninger!F92)/3600,"")</f>
        <v/>
      </c>
      <c r="AR96" s="18" t="str">
        <f>IF($K96="OK",$AK96+$AL96-0.1909*$G96+0.1226*$H96-7.6592*($I96*Forudsætninger!G92)/3600,"")</f>
        <v/>
      </c>
      <c r="AS96" s="18" t="str">
        <f>IF($K96="OK",$AK96+$AL96-0.1909*$G96+0.1226*$H96-7.6592*($I96*Forudsætninger!H92)/3600,"")</f>
        <v/>
      </c>
      <c r="AT96" s="18" t="str">
        <f>IF($K96="OK",$AK96+$AL96-0.1909*$G96+0.1226*$H96-7.6592*($I96*Forudsætninger!I92)/3600,"")</f>
        <v/>
      </c>
      <c r="AU96" s="18" t="str">
        <f>IF($K96="OK",$AK96+$AL96-0.1909*$G96+0.1226*$H96-7.6592*($I96*Forudsætninger!J92)/3600,"")</f>
        <v/>
      </c>
      <c r="AV96" s="18" t="str">
        <f>IF($K96="OK",$AK96+$AL96-0.1909*$G96+0.1226*$H96-7.6592*($I96*Forudsætninger!K92)/3600,"")</f>
        <v/>
      </c>
      <c r="AW96" s="18" t="str">
        <f>IF($K96="OK",$AK96+$AL96-0.1909*$G96+0.1226*$H96-7.6592*($I96*Forudsætninger!L92)/3600,"")</f>
        <v/>
      </c>
      <c r="AX96" s="18" t="str">
        <f>IF($K96="OK",$AK96+$AL96-0.1909*$G96+0.1226*$H96-7.6592*($I96*Forudsætninger!M92)/3600,"")</f>
        <v/>
      </c>
      <c r="AY96" s="6" t="str">
        <f t="shared" si="110"/>
        <v/>
      </c>
      <c r="AZ96" s="6" t="str">
        <f t="shared" si="111"/>
        <v/>
      </c>
      <c r="BA96" s="6" t="str">
        <f t="shared" si="112"/>
        <v/>
      </c>
      <c r="BB96" s="6" t="str">
        <f t="shared" si="113"/>
        <v/>
      </c>
      <c r="BC96" s="6" t="str">
        <f t="shared" si="114"/>
        <v/>
      </c>
      <c r="BD96" s="6" t="str">
        <f t="shared" si="115"/>
        <v/>
      </c>
      <c r="BE96" s="6" t="str">
        <f t="shared" si="116"/>
        <v/>
      </c>
      <c r="BF96" s="6" t="str">
        <f t="shared" si="117"/>
        <v/>
      </c>
      <c r="BG96" s="6" t="str">
        <f t="shared" si="118"/>
        <v/>
      </c>
      <c r="BH96" s="6" t="str">
        <f t="shared" si="119"/>
        <v/>
      </c>
      <c r="BI96" s="6" t="str">
        <f t="shared" si="120"/>
        <v/>
      </c>
      <c r="BJ96" s="6" t="str">
        <f t="shared" si="121"/>
        <v/>
      </c>
      <c r="BK96" s="6" t="str">
        <f t="shared" si="122"/>
        <v/>
      </c>
      <c r="BL96" s="6" t="str">
        <f t="shared" si="123"/>
        <v/>
      </c>
      <c r="BM96" s="6" t="str">
        <f t="shared" si="124"/>
        <v/>
      </c>
      <c r="BN96" s="6" t="str">
        <f t="shared" si="125"/>
        <v/>
      </c>
      <c r="BO96" s="6" t="str">
        <f t="shared" si="126"/>
        <v/>
      </c>
      <c r="BP96" s="6" t="str">
        <f t="shared" si="127"/>
        <v/>
      </c>
      <c r="BQ96" s="6" t="str">
        <f t="shared" si="128"/>
        <v/>
      </c>
      <c r="BR96" s="6" t="str">
        <f t="shared" si="129"/>
        <v/>
      </c>
      <c r="BS96" s="6" t="str">
        <f t="shared" si="130"/>
        <v/>
      </c>
      <c r="BT96" s="6" t="str">
        <f t="shared" si="131"/>
        <v/>
      </c>
      <c r="BU96" s="6" t="str">
        <f t="shared" si="132"/>
        <v/>
      </c>
      <c r="BV96" s="6" t="str">
        <f t="shared" si="133"/>
        <v/>
      </c>
      <c r="BW96" s="6" t="str">
        <f t="shared" si="134"/>
        <v/>
      </c>
      <c r="BX96" s="6" t="str">
        <f t="shared" si="135"/>
        <v/>
      </c>
      <c r="BY96" s="6" t="str">
        <f t="shared" si="136"/>
        <v/>
      </c>
      <c r="BZ96" s="6" t="str">
        <f t="shared" si="137"/>
        <v/>
      </c>
      <c r="CA96" s="6" t="str">
        <f t="shared" si="138"/>
        <v/>
      </c>
      <c r="CB96" s="6" t="str">
        <f t="shared" si="139"/>
        <v/>
      </c>
      <c r="CC96" s="6" t="str">
        <f t="shared" si="140"/>
        <v/>
      </c>
      <c r="CD96" s="6" t="str">
        <f t="shared" si="141"/>
        <v/>
      </c>
      <c r="CE96" s="6" t="str">
        <f t="shared" si="142"/>
        <v/>
      </c>
      <c r="CF96" s="6" t="str">
        <f t="shared" si="143"/>
        <v/>
      </c>
      <c r="CG96" s="6" t="str">
        <f t="shared" si="144"/>
        <v/>
      </c>
      <c r="CH96" s="6" t="str">
        <f t="shared" si="145"/>
        <v/>
      </c>
      <c r="CI96" s="6" t="str">
        <f t="shared" si="146"/>
        <v/>
      </c>
      <c r="CJ96" s="6" t="str">
        <f t="shared" si="147"/>
        <v/>
      </c>
      <c r="CK96" s="6" t="str">
        <f t="shared" si="148"/>
        <v/>
      </c>
      <c r="CL96" s="6" t="str">
        <f t="shared" si="149"/>
        <v/>
      </c>
      <c r="CM96" s="6" t="str">
        <f t="shared" si="150"/>
        <v/>
      </c>
      <c r="CN96" s="6" t="str">
        <f t="shared" si="151"/>
        <v/>
      </c>
      <c r="CO96" s="6" t="str">
        <f t="shared" si="152"/>
        <v/>
      </c>
      <c r="CP96" s="6" t="str">
        <f t="shared" si="153"/>
        <v/>
      </c>
      <c r="CQ96" s="6" t="str">
        <f t="shared" si="154"/>
        <v/>
      </c>
      <c r="CR96" s="6" t="str">
        <f t="shared" si="155"/>
        <v/>
      </c>
      <c r="CS96" s="6" t="str">
        <f t="shared" si="156"/>
        <v/>
      </c>
      <c r="CT96" s="6" t="str">
        <f t="shared" si="157"/>
        <v/>
      </c>
      <c r="CU96" s="6" t="str">
        <f t="shared" si="158"/>
        <v/>
      </c>
      <c r="CV96" s="6" t="str">
        <f t="shared" si="159"/>
        <v/>
      </c>
      <c r="CW96" s="6" t="str">
        <f t="shared" si="160"/>
        <v/>
      </c>
      <c r="CX96" s="6" t="str">
        <f t="shared" si="161"/>
        <v/>
      </c>
      <c r="CY96" s="6" t="str">
        <f t="shared" si="162"/>
        <v/>
      </c>
      <c r="CZ96" s="6" t="str">
        <f t="shared" si="163"/>
        <v/>
      </c>
      <c r="DA96" s="6" t="str">
        <f t="shared" si="164"/>
        <v/>
      </c>
      <c r="DB96" s="6" t="str">
        <f t="shared" si="165"/>
        <v/>
      </c>
      <c r="DC96" s="6" t="str">
        <f t="shared" si="166"/>
        <v/>
      </c>
      <c r="DD96" s="6" t="str">
        <f t="shared" si="167"/>
        <v/>
      </c>
      <c r="DE96" s="6" t="str">
        <f t="shared" si="168"/>
        <v/>
      </c>
      <c r="DF96" s="6" t="str">
        <f t="shared" si="169"/>
        <v/>
      </c>
      <c r="DG96" s="6" t="str">
        <f t="shared" si="170"/>
        <v/>
      </c>
      <c r="DH96" s="6" t="str">
        <f t="shared" si="171"/>
        <v/>
      </c>
      <c r="DI96" s="6" t="str">
        <f t="shared" si="172"/>
        <v/>
      </c>
      <c r="DJ96" s="6" t="str">
        <f t="shared" si="173"/>
        <v/>
      </c>
      <c r="DK96" s="6" t="str">
        <f t="shared" si="174"/>
        <v/>
      </c>
      <c r="DL96" s="6" t="str">
        <f t="shared" si="175"/>
        <v/>
      </c>
      <c r="DM96" s="6" t="str">
        <f t="shared" si="176"/>
        <v/>
      </c>
      <c r="DN96" s="6" t="str">
        <f t="shared" si="177"/>
        <v/>
      </c>
      <c r="DO96" s="6" t="str">
        <f t="shared" si="178"/>
        <v/>
      </c>
      <c r="DP96" s="6" t="str">
        <f t="shared" si="179"/>
        <v/>
      </c>
      <c r="DQ96" s="6" t="str">
        <f t="shared" si="180"/>
        <v/>
      </c>
      <c r="DR96" s="6" t="str">
        <f t="shared" si="181"/>
        <v/>
      </c>
    </row>
    <row r="97" spans="1:122" x14ac:dyDescent="0.25">
      <c r="A97" s="9">
        <v>89</v>
      </c>
      <c r="B97" s="1"/>
      <c r="C97" s="1"/>
      <c r="D97" s="1"/>
      <c r="E97" s="1"/>
      <c r="F97" s="1"/>
      <c r="G97" s="1"/>
      <c r="H97" s="1"/>
      <c r="I97" s="1"/>
      <c r="J97" s="1"/>
      <c r="K97" s="2" t="str">
        <f t="shared" si="91"/>
        <v/>
      </c>
      <c r="L97" s="3" t="str">
        <f t="shared" si="92"/>
        <v/>
      </c>
      <c r="M97" s="4" t="str">
        <f t="shared" si="93"/>
        <v/>
      </c>
      <c r="N97" s="4" t="str">
        <f t="shared" si="94"/>
        <v/>
      </c>
      <c r="O97" s="5" t="str">
        <f t="shared" si="95"/>
        <v/>
      </c>
      <c r="P97" s="6" t="str">
        <f>IF(K97="OK",(AY97*Forudsætninger!$B$6+BE97*Forudsætninger!$C$6+BK97*Forudsætninger!$D$6+BQ97*Forudsætninger!$E$6+BW97*Forudsætninger!$F$6+CC97*Forudsætninger!$G$6+CI97*Forudsætninger!$H$6+CO97*Forudsætninger!$I$6+CU97*Forudsætninger!$J$6+DA97*Forudsætninger!$K$6+DG97*Forudsætninger!$L$6+DM97*Forudsætninger!$M$6)/SUM(Forudsætninger!$B$6:$M$6),"")</f>
        <v/>
      </c>
      <c r="Q97" s="6" t="str">
        <f>IF(K97="OK",(AZ97*Forudsætninger!$B$6+BF97*Forudsætninger!$C$6+BL97*Forudsætninger!$D$6+BR97*Forudsætninger!$E$6+BX97*Forudsætninger!$F$6+CD97*Forudsætninger!$G$6+CJ97*Forudsætninger!$H$6+CP97*Forudsætninger!$I$6+CV97*Forudsætninger!$J$6+DB97*Forudsætninger!$K$6+DH97*Forudsætninger!$L$6+DN97*Forudsætninger!$M$6)/SUM(Forudsætninger!$B$6:$M$6),"")</f>
        <v/>
      </c>
      <c r="R97" s="6" t="str">
        <f>IF(K97="OK",(BA97*Forudsætninger!$B$6+BG97*Forudsætninger!$C$6+BM97*Forudsætninger!$D$6+BS97*Forudsætninger!$E$6+BY97*Forudsætninger!$F$6+CE97*Forudsætninger!$G$6+CK97*Forudsætninger!$H$6+CQ97*Forudsætninger!$I$6+CW97*Forudsætninger!$J$6+DC97*Forudsætninger!$K$6+DI97*Forudsætninger!$L$6+DO97*Forudsætninger!$M$6)/SUM(Forudsætninger!$B$6:$M$6),"")</f>
        <v/>
      </c>
      <c r="S97" s="6" t="str">
        <f>IF(K97="OK",(BB97*Forudsætninger!$B$6+BH97*Forudsætninger!$C$6+BN97*Forudsætninger!$D$6+BT97*Forudsætninger!$E$6+BZ97*Forudsætninger!$F$6+CF97*Forudsætninger!$G$6+CL97*Forudsætninger!$H$6+CR97*Forudsætninger!$I$6+CX97*Forudsætninger!$J$6+DD97*Forudsætninger!$K$6+DJ97*Forudsætninger!$L$6+DP97*Forudsætninger!$M$6)/SUM(Forudsætninger!$B$6:$M$6),"")</f>
        <v/>
      </c>
      <c r="T97" s="6" t="str">
        <f>IF(K97="OK",(BC97*Forudsætninger!$B$6+BI97*Forudsætninger!$C$6+BO97*Forudsætninger!$D$6+BU97*Forudsætninger!$E$6+CA97*Forudsætninger!$F$6+CG97*Forudsætninger!$G$6+CM97*Forudsætninger!$H$6+CS97*Forudsætninger!$I$6+CY97*Forudsætninger!$J$6+DE97*Forudsætninger!$K$6+DK97*Forudsætninger!$L$6+DQ97*Forudsætninger!$M$6)/SUM(Forudsætninger!$B$6:$M$6),"")</f>
        <v/>
      </c>
      <c r="U97" s="6" t="str">
        <f>IF(K97="OK",(BD97*Forudsætninger!$B$6+BJ97*Forudsætninger!$C$6+BP97*Forudsætninger!$D$6+BV97*Forudsætninger!$E$6+CB97*Forudsætninger!$F$6+CH97*Forudsætninger!$G$6+CN97*Forudsætninger!$H$6+CT97*Forudsætninger!$I$6+CZ97*Forudsætninger!$J$6+DF97*Forudsætninger!$K$6+DL97*Forudsætninger!$L$6+DR97*Forudsætninger!$M$6)/SUM(Forudsætninger!$B$6:$M$6),"")</f>
        <v/>
      </c>
      <c r="V97" s="7" t="str">
        <f>IF(AND(L97="OK",K97="OK"),(P97*3+Q97*2+R97-S97-T97*2-U97*3)*J97*SUM(Forudsætninger!$B$6:$M$6),"")</f>
        <v/>
      </c>
      <c r="W97" s="49" t="str">
        <f t="shared" si="96"/>
        <v/>
      </c>
      <c r="X97" s="49" t="str">
        <f t="shared" si="97"/>
        <v/>
      </c>
      <c r="Y97" s="49" t="str">
        <f t="shared" si="98"/>
        <v/>
      </c>
      <c r="Z97" s="49" t="str">
        <f t="shared" si="99"/>
        <v/>
      </c>
      <c r="AA97" s="49" t="str">
        <f t="shared" si="100"/>
        <v/>
      </c>
      <c r="AB97" s="49" t="str">
        <f t="shared" si="101"/>
        <v/>
      </c>
      <c r="AC97" s="49" t="str">
        <f t="shared" si="102"/>
        <v/>
      </c>
      <c r="AD97" s="49" t="str">
        <f t="shared" si="103"/>
        <v/>
      </c>
      <c r="AE97" s="49" t="str">
        <f t="shared" si="104"/>
        <v/>
      </c>
      <c r="AF97" s="49" t="str">
        <f t="shared" si="105"/>
        <v/>
      </c>
      <c r="AG97" s="49" t="str">
        <f t="shared" si="106"/>
        <v/>
      </c>
      <c r="AH97" s="49" t="str">
        <f t="shared" si="107"/>
        <v/>
      </c>
      <c r="AK97" s="18">
        <f t="shared" si="108"/>
        <v>0</v>
      </c>
      <c r="AL97" s="18">
        <f t="shared" si="109"/>
        <v>0</v>
      </c>
      <c r="AM97" s="18" t="str">
        <f>IF($K97="OK",$AK97+$AL97-0.1909*$G97+0.1226*$H97-7.6592*($I97*Forudsætninger!B93)/3600,"")</f>
        <v/>
      </c>
      <c r="AN97" s="18" t="str">
        <f>IF($K97="OK",$AK97+$AL97-0.1909*$G97+0.1226*$H97-7.6592*($I97*Forudsætninger!C93)/3600,"")</f>
        <v/>
      </c>
      <c r="AO97" s="18" t="str">
        <f>IF($K97="OK",$AK97+$AL97-0.1909*$G97+0.1226*$H97-7.6592*($I97*Forudsætninger!D93)/3600,"")</f>
        <v/>
      </c>
      <c r="AP97" s="18" t="str">
        <f>IF($K97="OK",$AK97+$AL97-0.1909*$G97+0.1226*$H97-7.6592*($I97*Forudsætninger!E93)/3600,"")</f>
        <v/>
      </c>
      <c r="AQ97" s="18" t="str">
        <f>IF($K97="OK",$AK97+$AL97-0.1909*$G97+0.1226*$H97-7.6592*($I97*Forudsætninger!F93)/3600,"")</f>
        <v/>
      </c>
      <c r="AR97" s="18" t="str">
        <f>IF($K97="OK",$AK97+$AL97-0.1909*$G97+0.1226*$H97-7.6592*($I97*Forudsætninger!G93)/3600,"")</f>
        <v/>
      </c>
      <c r="AS97" s="18" t="str">
        <f>IF($K97="OK",$AK97+$AL97-0.1909*$G97+0.1226*$H97-7.6592*($I97*Forudsætninger!H93)/3600,"")</f>
        <v/>
      </c>
      <c r="AT97" s="18" t="str">
        <f>IF($K97="OK",$AK97+$AL97-0.1909*$G97+0.1226*$H97-7.6592*($I97*Forudsætninger!I93)/3600,"")</f>
        <v/>
      </c>
      <c r="AU97" s="18" t="str">
        <f>IF($K97="OK",$AK97+$AL97-0.1909*$G97+0.1226*$H97-7.6592*($I97*Forudsætninger!J93)/3600,"")</f>
        <v/>
      </c>
      <c r="AV97" s="18" t="str">
        <f>IF($K97="OK",$AK97+$AL97-0.1909*$G97+0.1226*$H97-7.6592*($I97*Forudsætninger!K93)/3600,"")</f>
        <v/>
      </c>
      <c r="AW97" s="18" t="str">
        <f>IF($K97="OK",$AK97+$AL97-0.1909*$G97+0.1226*$H97-7.6592*($I97*Forudsætninger!L93)/3600,"")</f>
        <v/>
      </c>
      <c r="AX97" s="18" t="str">
        <f>IF($K97="OK",$AK97+$AL97-0.1909*$G97+0.1226*$H97-7.6592*($I97*Forudsætninger!M93)/3600,"")</f>
        <v/>
      </c>
      <c r="AY97" s="6" t="str">
        <f t="shared" si="110"/>
        <v/>
      </c>
      <c r="AZ97" s="6" t="str">
        <f t="shared" si="111"/>
        <v/>
      </c>
      <c r="BA97" s="6" t="str">
        <f t="shared" si="112"/>
        <v/>
      </c>
      <c r="BB97" s="6" t="str">
        <f t="shared" si="113"/>
        <v/>
      </c>
      <c r="BC97" s="6" t="str">
        <f t="shared" si="114"/>
        <v/>
      </c>
      <c r="BD97" s="6" t="str">
        <f t="shared" si="115"/>
        <v/>
      </c>
      <c r="BE97" s="6" t="str">
        <f t="shared" si="116"/>
        <v/>
      </c>
      <c r="BF97" s="6" t="str">
        <f t="shared" si="117"/>
        <v/>
      </c>
      <c r="BG97" s="6" t="str">
        <f t="shared" si="118"/>
        <v/>
      </c>
      <c r="BH97" s="6" t="str">
        <f t="shared" si="119"/>
        <v/>
      </c>
      <c r="BI97" s="6" t="str">
        <f t="shared" si="120"/>
        <v/>
      </c>
      <c r="BJ97" s="6" t="str">
        <f t="shared" si="121"/>
        <v/>
      </c>
      <c r="BK97" s="6" t="str">
        <f t="shared" si="122"/>
        <v/>
      </c>
      <c r="BL97" s="6" t="str">
        <f t="shared" si="123"/>
        <v/>
      </c>
      <c r="BM97" s="6" t="str">
        <f t="shared" si="124"/>
        <v/>
      </c>
      <c r="BN97" s="6" t="str">
        <f t="shared" si="125"/>
        <v/>
      </c>
      <c r="BO97" s="6" t="str">
        <f t="shared" si="126"/>
        <v/>
      </c>
      <c r="BP97" s="6" t="str">
        <f t="shared" si="127"/>
        <v/>
      </c>
      <c r="BQ97" s="6" t="str">
        <f t="shared" si="128"/>
        <v/>
      </c>
      <c r="BR97" s="6" t="str">
        <f t="shared" si="129"/>
        <v/>
      </c>
      <c r="BS97" s="6" t="str">
        <f t="shared" si="130"/>
        <v/>
      </c>
      <c r="BT97" s="6" t="str">
        <f t="shared" si="131"/>
        <v/>
      </c>
      <c r="BU97" s="6" t="str">
        <f t="shared" si="132"/>
        <v/>
      </c>
      <c r="BV97" s="6" t="str">
        <f t="shared" si="133"/>
        <v/>
      </c>
      <c r="BW97" s="6" t="str">
        <f t="shared" si="134"/>
        <v/>
      </c>
      <c r="BX97" s="6" t="str">
        <f t="shared" si="135"/>
        <v/>
      </c>
      <c r="BY97" s="6" t="str">
        <f t="shared" si="136"/>
        <v/>
      </c>
      <c r="BZ97" s="6" t="str">
        <f t="shared" si="137"/>
        <v/>
      </c>
      <c r="CA97" s="6" t="str">
        <f t="shared" si="138"/>
        <v/>
      </c>
      <c r="CB97" s="6" t="str">
        <f t="shared" si="139"/>
        <v/>
      </c>
      <c r="CC97" s="6" t="str">
        <f t="shared" si="140"/>
        <v/>
      </c>
      <c r="CD97" s="6" t="str">
        <f t="shared" si="141"/>
        <v/>
      </c>
      <c r="CE97" s="6" t="str">
        <f t="shared" si="142"/>
        <v/>
      </c>
      <c r="CF97" s="6" t="str">
        <f t="shared" si="143"/>
        <v/>
      </c>
      <c r="CG97" s="6" t="str">
        <f t="shared" si="144"/>
        <v/>
      </c>
      <c r="CH97" s="6" t="str">
        <f t="shared" si="145"/>
        <v/>
      </c>
      <c r="CI97" s="6" t="str">
        <f t="shared" si="146"/>
        <v/>
      </c>
      <c r="CJ97" s="6" t="str">
        <f t="shared" si="147"/>
        <v/>
      </c>
      <c r="CK97" s="6" t="str">
        <f t="shared" si="148"/>
        <v/>
      </c>
      <c r="CL97" s="6" t="str">
        <f t="shared" si="149"/>
        <v/>
      </c>
      <c r="CM97" s="6" t="str">
        <f t="shared" si="150"/>
        <v/>
      </c>
      <c r="CN97" s="6" t="str">
        <f t="shared" si="151"/>
        <v/>
      </c>
      <c r="CO97" s="6" t="str">
        <f t="shared" si="152"/>
        <v/>
      </c>
      <c r="CP97" s="6" t="str">
        <f t="shared" si="153"/>
        <v/>
      </c>
      <c r="CQ97" s="6" t="str">
        <f t="shared" si="154"/>
        <v/>
      </c>
      <c r="CR97" s="6" t="str">
        <f t="shared" si="155"/>
        <v/>
      </c>
      <c r="CS97" s="6" t="str">
        <f t="shared" si="156"/>
        <v/>
      </c>
      <c r="CT97" s="6" t="str">
        <f t="shared" si="157"/>
        <v/>
      </c>
      <c r="CU97" s="6" t="str">
        <f t="shared" si="158"/>
        <v/>
      </c>
      <c r="CV97" s="6" t="str">
        <f t="shared" si="159"/>
        <v/>
      </c>
      <c r="CW97" s="6" t="str">
        <f t="shared" si="160"/>
        <v/>
      </c>
      <c r="CX97" s="6" t="str">
        <f t="shared" si="161"/>
        <v/>
      </c>
      <c r="CY97" s="6" t="str">
        <f t="shared" si="162"/>
        <v/>
      </c>
      <c r="CZ97" s="6" t="str">
        <f t="shared" si="163"/>
        <v/>
      </c>
      <c r="DA97" s="6" t="str">
        <f t="shared" si="164"/>
        <v/>
      </c>
      <c r="DB97" s="6" t="str">
        <f t="shared" si="165"/>
        <v/>
      </c>
      <c r="DC97" s="6" t="str">
        <f t="shared" si="166"/>
        <v/>
      </c>
      <c r="DD97" s="6" t="str">
        <f t="shared" si="167"/>
        <v/>
      </c>
      <c r="DE97" s="6" t="str">
        <f t="shared" si="168"/>
        <v/>
      </c>
      <c r="DF97" s="6" t="str">
        <f t="shared" si="169"/>
        <v/>
      </c>
      <c r="DG97" s="6" t="str">
        <f t="shared" si="170"/>
        <v/>
      </c>
      <c r="DH97" s="6" t="str">
        <f t="shared" si="171"/>
        <v/>
      </c>
      <c r="DI97" s="6" t="str">
        <f t="shared" si="172"/>
        <v/>
      </c>
      <c r="DJ97" s="6" t="str">
        <f t="shared" si="173"/>
        <v/>
      </c>
      <c r="DK97" s="6" t="str">
        <f t="shared" si="174"/>
        <v/>
      </c>
      <c r="DL97" s="6" t="str">
        <f t="shared" si="175"/>
        <v/>
      </c>
      <c r="DM97" s="6" t="str">
        <f t="shared" si="176"/>
        <v/>
      </c>
      <c r="DN97" s="6" t="str">
        <f t="shared" si="177"/>
        <v/>
      </c>
      <c r="DO97" s="6" t="str">
        <f t="shared" si="178"/>
        <v/>
      </c>
      <c r="DP97" s="6" t="str">
        <f t="shared" si="179"/>
        <v/>
      </c>
      <c r="DQ97" s="6" t="str">
        <f t="shared" si="180"/>
        <v/>
      </c>
      <c r="DR97" s="6" t="str">
        <f t="shared" si="181"/>
        <v/>
      </c>
    </row>
    <row r="98" spans="1:122" x14ac:dyDescent="0.25">
      <c r="A98" s="9">
        <v>90</v>
      </c>
      <c r="B98" s="1"/>
      <c r="C98" s="1"/>
      <c r="D98" s="1"/>
      <c r="E98" s="1"/>
      <c r="F98" s="1"/>
      <c r="G98" s="1"/>
      <c r="H98" s="1"/>
      <c r="I98" s="1"/>
      <c r="J98" s="1"/>
      <c r="K98" s="2" t="str">
        <f t="shared" si="91"/>
        <v/>
      </c>
      <c r="L98" s="3" t="str">
        <f t="shared" si="92"/>
        <v/>
      </c>
      <c r="M98" s="4" t="str">
        <f t="shared" si="93"/>
        <v/>
      </c>
      <c r="N98" s="4" t="str">
        <f t="shared" si="94"/>
        <v/>
      </c>
      <c r="O98" s="5" t="str">
        <f t="shared" si="95"/>
        <v/>
      </c>
      <c r="P98" s="6" t="str">
        <f>IF(K98="OK",(AY98*Forudsætninger!$B$6+BE98*Forudsætninger!$C$6+BK98*Forudsætninger!$D$6+BQ98*Forudsætninger!$E$6+BW98*Forudsætninger!$F$6+CC98*Forudsætninger!$G$6+CI98*Forudsætninger!$H$6+CO98*Forudsætninger!$I$6+CU98*Forudsætninger!$J$6+DA98*Forudsætninger!$K$6+DG98*Forudsætninger!$L$6+DM98*Forudsætninger!$M$6)/SUM(Forudsætninger!$B$6:$M$6),"")</f>
        <v/>
      </c>
      <c r="Q98" s="6" t="str">
        <f>IF(K98="OK",(AZ98*Forudsætninger!$B$6+BF98*Forudsætninger!$C$6+BL98*Forudsætninger!$D$6+BR98*Forudsætninger!$E$6+BX98*Forudsætninger!$F$6+CD98*Forudsætninger!$G$6+CJ98*Forudsætninger!$H$6+CP98*Forudsætninger!$I$6+CV98*Forudsætninger!$J$6+DB98*Forudsætninger!$K$6+DH98*Forudsætninger!$L$6+DN98*Forudsætninger!$M$6)/SUM(Forudsætninger!$B$6:$M$6),"")</f>
        <v/>
      </c>
      <c r="R98" s="6" t="str">
        <f>IF(K98="OK",(BA98*Forudsætninger!$B$6+BG98*Forudsætninger!$C$6+BM98*Forudsætninger!$D$6+BS98*Forudsætninger!$E$6+BY98*Forudsætninger!$F$6+CE98*Forudsætninger!$G$6+CK98*Forudsætninger!$H$6+CQ98*Forudsætninger!$I$6+CW98*Forudsætninger!$J$6+DC98*Forudsætninger!$K$6+DI98*Forudsætninger!$L$6+DO98*Forudsætninger!$M$6)/SUM(Forudsætninger!$B$6:$M$6),"")</f>
        <v/>
      </c>
      <c r="S98" s="6" t="str">
        <f>IF(K98="OK",(BB98*Forudsætninger!$B$6+BH98*Forudsætninger!$C$6+BN98*Forudsætninger!$D$6+BT98*Forudsætninger!$E$6+BZ98*Forudsætninger!$F$6+CF98*Forudsætninger!$G$6+CL98*Forudsætninger!$H$6+CR98*Forudsætninger!$I$6+CX98*Forudsætninger!$J$6+DD98*Forudsætninger!$K$6+DJ98*Forudsætninger!$L$6+DP98*Forudsætninger!$M$6)/SUM(Forudsætninger!$B$6:$M$6),"")</f>
        <v/>
      </c>
      <c r="T98" s="6" t="str">
        <f>IF(K98="OK",(BC98*Forudsætninger!$B$6+BI98*Forudsætninger!$C$6+BO98*Forudsætninger!$D$6+BU98*Forudsætninger!$E$6+CA98*Forudsætninger!$F$6+CG98*Forudsætninger!$G$6+CM98*Forudsætninger!$H$6+CS98*Forudsætninger!$I$6+CY98*Forudsætninger!$J$6+DE98*Forudsætninger!$K$6+DK98*Forudsætninger!$L$6+DQ98*Forudsætninger!$M$6)/SUM(Forudsætninger!$B$6:$M$6),"")</f>
        <v/>
      </c>
      <c r="U98" s="6" t="str">
        <f>IF(K98="OK",(BD98*Forudsætninger!$B$6+BJ98*Forudsætninger!$C$6+BP98*Forudsætninger!$D$6+BV98*Forudsætninger!$E$6+CB98*Forudsætninger!$F$6+CH98*Forudsætninger!$G$6+CN98*Forudsætninger!$H$6+CT98*Forudsætninger!$I$6+CZ98*Forudsætninger!$J$6+DF98*Forudsætninger!$K$6+DL98*Forudsætninger!$L$6+DR98*Forudsætninger!$M$6)/SUM(Forudsætninger!$B$6:$M$6),"")</f>
        <v/>
      </c>
      <c r="V98" s="7" t="str">
        <f>IF(AND(L98="OK",K98="OK"),(P98*3+Q98*2+R98-S98-T98*2-U98*3)*J98*SUM(Forudsætninger!$B$6:$M$6),"")</f>
        <v/>
      </c>
      <c r="W98" s="49" t="str">
        <f t="shared" si="96"/>
        <v/>
      </c>
      <c r="X98" s="49" t="str">
        <f t="shared" si="97"/>
        <v/>
      </c>
      <c r="Y98" s="49" t="str">
        <f t="shared" si="98"/>
        <v/>
      </c>
      <c r="Z98" s="49" t="str">
        <f t="shared" si="99"/>
        <v/>
      </c>
      <c r="AA98" s="49" t="str">
        <f t="shared" si="100"/>
        <v/>
      </c>
      <c r="AB98" s="49" t="str">
        <f t="shared" si="101"/>
        <v/>
      </c>
      <c r="AC98" s="49" t="str">
        <f t="shared" si="102"/>
        <v/>
      </c>
      <c r="AD98" s="49" t="str">
        <f t="shared" si="103"/>
        <v/>
      </c>
      <c r="AE98" s="49" t="str">
        <f t="shared" si="104"/>
        <v/>
      </c>
      <c r="AF98" s="49" t="str">
        <f t="shared" si="105"/>
        <v/>
      </c>
      <c r="AG98" s="49" t="str">
        <f t="shared" si="106"/>
        <v/>
      </c>
      <c r="AH98" s="49" t="str">
        <f t="shared" si="107"/>
        <v/>
      </c>
      <c r="AK98" s="18">
        <f t="shared" si="108"/>
        <v>0</v>
      </c>
      <c r="AL98" s="18">
        <f t="shared" si="109"/>
        <v>0</v>
      </c>
      <c r="AM98" s="18" t="str">
        <f>IF($K98="OK",$AK98+$AL98-0.1909*$G98+0.1226*$H98-7.6592*($I98*Forudsætninger!B94)/3600,"")</f>
        <v/>
      </c>
      <c r="AN98" s="18" t="str">
        <f>IF($K98="OK",$AK98+$AL98-0.1909*$G98+0.1226*$H98-7.6592*($I98*Forudsætninger!C94)/3600,"")</f>
        <v/>
      </c>
      <c r="AO98" s="18" t="str">
        <f>IF($K98="OK",$AK98+$AL98-0.1909*$G98+0.1226*$H98-7.6592*($I98*Forudsætninger!D94)/3600,"")</f>
        <v/>
      </c>
      <c r="AP98" s="18" t="str">
        <f>IF($K98="OK",$AK98+$AL98-0.1909*$G98+0.1226*$H98-7.6592*($I98*Forudsætninger!E94)/3600,"")</f>
        <v/>
      </c>
      <c r="AQ98" s="18" t="str">
        <f>IF($K98="OK",$AK98+$AL98-0.1909*$G98+0.1226*$H98-7.6592*($I98*Forudsætninger!F94)/3600,"")</f>
        <v/>
      </c>
      <c r="AR98" s="18" t="str">
        <f>IF($K98="OK",$AK98+$AL98-0.1909*$G98+0.1226*$H98-7.6592*($I98*Forudsætninger!G94)/3600,"")</f>
        <v/>
      </c>
      <c r="AS98" s="18" t="str">
        <f>IF($K98="OK",$AK98+$AL98-0.1909*$G98+0.1226*$H98-7.6592*($I98*Forudsætninger!H94)/3600,"")</f>
        <v/>
      </c>
      <c r="AT98" s="18" t="str">
        <f>IF($K98="OK",$AK98+$AL98-0.1909*$G98+0.1226*$H98-7.6592*($I98*Forudsætninger!I94)/3600,"")</f>
        <v/>
      </c>
      <c r="AU98" s="18" t="str">
        <f>IF($K98="OK",$AK98+$AL98-0.1909*$G98+0.1226*$H98-7.6592*($I98*Forudsætninger!J94)/3600,"")</f>
        <v/>
      </c>
      <c r="AV98" s="18" t="str">
        <f>IF($K98="OK",$AK98+$AL98-0.1909*$G98+0.1226*$H98-7.6592*($I98*Forudsætninger!K94)/3600,"")</f>
        <v/>
      </c>
      <c r="AW98" s="18" t="str">
        <f>IF($K98="OK",$AK98+$AL98-0.1909*$G98+0.1226*$H98-7.6592*($I98*Forudsætninger!L94)/3600,"")</f>
        <v/>
      </c>
      <c r="AX98" s="18" t="str">
        <f>IF($K98="OK",$AK98+$AL98-0.1909*$G98+0.1226*$H98-7.6592*($I98*Forudsætninger!M94)/3600,"")</f>
        <v/>
      </c>
      <c r="AY98" s="6" t="str">
        <f t="shared" si="110"/>
        <v/>
      </c>
      <c r="AZ98" s="6" t="str">
        <f t="shared" si="111"/>
        <v/>
      </c>
      <c r="BA98" s="6" t="str">
        <f t="shared" si="112"/>
        <v/>
      </c>
      <c r="BB98" s="6" t="str">
        <f t="shared" si="113"/>
        <v/>
      </c>
      <c r="BC98" s="6" t="str">
        <f t="shared" si="114"/>
        <v/>
      </c>
      <c r="BD98" s="6" t="str">
        <f t="shared" si="115"/>
        <v/>
      </c>
      <c r="BE98" s="6" t="str">
        <f t="shared" si="116"/>
        <v/>
      </c>
      <c r="BF98" s="6" t="str">
        <f t="shared" si="117"/>
        <v/>
      </c>
      <c r="BG98" s="6" t="str">
        <f t="shared" si="118"/>
        <v/>
      </c>
      <c r="BH98" s="6" t="str">
        <f t="shared" si="119"/>
        <v/>
      </c>
      <c r="BI98" s="6" t="str">
        <f t="shared" si="120"/>
        <v/>
      </c>
      <c r="BJ98" s="6" t="str">
        <f t="shared" si="121"/>
        <v/>
      </c>
      <c r="BK98" s="6" t="str">
        <f t="shared" si="122"/>
        <v/>
      </c>
      <c r="BL98" s="6" t="str">
        <f t="shared" si="123"/>
        <v/>
      </c>
      <c r="BM98" s="6" t="str">
        <f t="shared" si="124"/>
        <v/>
      </c>
      <c r="BN98" s="6" t="str">
        <f t="shared" si="125"/>
        <v/>
      </c>
      <c r="BO98" s="6" t="str">
        <f t="shared" si="126"/>
        <v/>
      </c>
      <c r="BP98" s="6" t="str">
        <f t="shared" si="127"/>
        <v/>
      </c>
      <c r="BQ98" s="6" t="str">
        <f t="shared" si="128"/>
        <v/>
      </c>
      <c r="BR98" s="6" t="str">
        <f t="shared" si="129"/>
        <v/>
      </c>
      <c r="BS98" s="6" t="str">
        <f t="shared" si="130"/>
        <v/>
      </c>
      <c r="BT98" s="6" t="str">
        <f t="shared" si="131"/>
        <v/>
      </c>
      <c r="BU98" s="6" t="str">
        <f t="shared" si="132"/>
        <v/>
      </c>
      <c r="BV98" s="6" t="str">
        <f t="shared" si="133"/>
        <v/>
      </c>
      <c r="BW98" s="6" t="str">
        <f t="shared" si="134"/>
        <v/>
      </c>
      <c r="BX98" s="6" t="str">
        <f t="shared" si="135"/>
        <v/>
      </c>
      <c r="BY98" s="6" t="str">
        <f t="shared" si="136"/>
        <v/>
      </c>
      <c r="BZ98" s="6" t="str">
        <f t="shared" si="137"/>
        <v/>
      </c>
      <c r="CA98" s="6" t="str">
        <f t="shared" si="138"/>
        <v/>
      </c>
      <c r="CB98" s="6" t="str">
        <f t="shared" si="139"/>
        <v/>
      </c>
      <c r="CC98" s="6" t="str">
        <f t="shared" si="140"/>
        <v/>
      </c>
      <c r="CD98" s="6" t="str">
        <f t="shared" si="141"/>
        <v/>
      </c>
      <c r="CE98" s="6" t="str">
        <f t="shared" si="142"/>
        <v/>
      </c>
      <c r="CF98" s="6" t="str">
        <f t="shared" si="143"/>
        <v/>
      </c>
      <c r="CG98" s="6" t="str">
        <f t="shared" si="144"/>
        <v/>
      </c>
      <c r="CH98" s="6" t="str">
        <f t="shared" si="145"/>
        <v/>
      </c>
      <c r="CI98" s="6" t="str">
        <f t="shared" si="146"/>
        <v/>
      </c>
      <c r="CJ98" s="6" t="str">
        <f t="shared" si="147"/>
        <v/>
      </c>
      <c r="CK98" s="6" t="str">
        <f t="shared" si="148"/>
        <v/>
      </c>
      <c r="CL98" s="6" t="str">
        <f t="shared" si="149"/>
        <v/>
      </c>
      <c r="CM98" s="6" t="str">
        <f t="shared" si="150"/>
        <v/>
      </c>
      <c r="CN98" s="6" t="str">
        <f t="shared" si="151"/>
        <v/>
      </c>
      <c r="CO98" s="6" t="str">
        <f t="shared" si="152"/>
        <v/>
      </c>
      <c r="CP98" s="6" t="str">
        <f t="shared" si="153"/>
        <v/>
      </c>
      <c r="CQ98" s="6" t="str">
        <f t="shared" si="154"/>
        <v/>
      </c>
      <c r="CR98" s="6" t="str">
        <f t="shared" si="155"/>
        <v/>
      </c>
      <c r="CS98" s="6" t="str">
        <f t="shared" si="156"/>
        <v/>
      </c>
      <c r="CT98" s="6" t="str">
        <f t="shared" si="157"/>
        <v/>
      </c>
      <c r="CU98" s="6" t="str">
        <f t="shared" si="158"/>
        <v/>
      </c>
      <c r="CV98" s="6" t="str">
        <f t="shared" si="159"/>
        <v/>
      </c>
      <c r="CW98" s="6" t="str">
        <f t="shared" si="160"/>
        <v/>
      </c>
      <c r="CX98" s="6" t="str">
        <f t="shared" si="161"/>
        <v/>
      </c>
      <c r="CY98" s="6" t="str">
        <f t="shared" si="162"/>
        <v/>
      </c>
      <c r="CZ98" s="6" t="str">
        <f t="shared" si="163"/>
        <v/>
      </c>
      <c r="DA98" s="6" t="str">
        <f t="shared" si="164"/>
        <v/>
      </c>
      <c r="DB98" s="6" t="str">
        <f t="shared" si="165"/>
        <v/>
      </c>
      <c r="DC98" s="6" t="str">
        <f t="shared" si="166"/>
        <v/>
      </c>
      <c r="DD98" s="6" t="str">
        <f t="shared" si="167"/>
        <v/>
      </c>
      <c r="DE98" s="6" t="str">
        <f t="shared" si="168"/>
        <v/>
      </c>
      <c r="DF98" s="6" t="str">
        <f t="shared" si="169"/>
        <v/>
      </c>
      <c r="DG98" s="6" t="str">
        <f t="shared" si="170"/>
        <v/>
      </c>
      <c r="DH98" s="6" t="str">
        <f t="shared" si="171"/>
        <v/>
      </c>
      <c r="DI98" s="6" t="str">
        <f t="shared" si="172"/>
        <v/>
      </c>
      <c r="DJ98" s="6" t="str">
        <f t="shared" si="173"/>
        <v/>
      </c>
      <c r="DK98" s="6" t="str">
        <f t="shared" si="174"/>
        <v/>
      </c>
      <c r="DL98" s="6" t="str">
        <f t="shared" si="175"/>
        <v/>
      </c>
      <c r="DM98" s="6" t="str">
        <f t="shared" si="176"/>
        <v/>
      </c>
      <c r="DN98" s="6" t="str">
        <f t="shared" si="177"/>
        <v/>
      </c>
      <c r="DO98" s="6" t="str">
        <f t="shared" si="178"/>
        <v/>
      </c>
      <c r="DP98" s="6" t="str">
        <f t="shared" si="179"/>
        <v/>
      </c>
      <c r="DQ98" s="6" t="str">
        <f t="shared" si="180"/>
        <v/>
      </c>
      <c r="DR98" s="6" t="str">
        <f t="shared" si="181"/>
        <v/>
      </c>
    </row>
    <row r="99" spans="1:122" x14ac:dyDescent="0.25">
      <c r="A99" s="9">
        <v>91</v>
      </c>
      <c r="B99" s="1"/>
      <c r="C99" s="1"/>
      <c r="D99" s="1"/>
      <c r="E99" s="1"/>
      <c r="F99" s="1"/>
      <c r="G99" s="1"/>
      <c r="H99" s="1"/>
      <c r="I99" s="1"/>
      <c r="J99" s="1"/>
      <c r="K99" s="2" t="str">
        <f t="shared" si="91"/>
        <v/>
      </c>
      <c r="L99" s="3" t="str">
        <f t="shared" si="92"/>
        <v/>
      </c>
      <c r="M99" s="4" t="str">
        <f t="shared" si="93"/>
        <v/>
      </c>
      <c r="N99" s="4" t="str">
        <f t="shared" si="94"/>
        <v/>
      </c>
      <c r="O99" s="5" t="str">
        <f t="shared" si="95"/>
        <v/>
      </c>
      <c r="P99" s="6" t="str">
        <f>IF(K99="OK",(AY99*Forudsætninger!$B$6+BE99*Forudsætninger!$C$6+BK99*Forudsætninger!$D$6+BQ99*Forudsætninger!$E$6+BW99*Forudsætninger!$F$6+CC99*Forudsætninger!$G$6+CI99*Forudsætninger!$H$6+CO99*Forudsætninger!$I$6+CU99*Forudsætninger!$J$6+DA99*Forudsætninger!$K$6+DG99*Forudsætninger!$L$6+DM99*Forudsætninger!$M$6)/SUM(Forudsætninger!$B$6:$M$6),"")</f>
        <v/>
      </c>
      <c r="Q99" s="6" t="str">
        <f>IF(K99="OK",(AZ99*Forudsætninger!$B$6+BF99*Forudsætninger!$C$6+BL99*Forudsætninger!$D$6+BR99*Forudsætninger!$E$6+BX99*Forudsætninger!$F$6+CD99*Forudsætninger!$G$6+CJ99*Forudsætninger!$H$6+CP99*Forudsætninger!$I$6+CV99*Forudsætninger!$J$6+DB99*Forudsætninger!$K$6+DH99*Forudsætninger!$L$6+DN99*Forudsætninger!$M$6)/SUM(Forudsætninger!$B$6:$M$6),"")</f>
        <v/>
      </c>
      <c r="R99" s="6" t="str">
        <f>IF(K99="OK",(BA99*Forudsætninger!$B$6+BG99*Forudsætninger!$C$6+BM99*Forudsætninger!$D$6+BS99*Forudsætninger!$E$6+BY99*Forudsætninger!$F$6+CE99*Forudsætninger!$G$6+CK99*Forudsætninger!$H$6+CQ99*Forudsætninger!$I$6+CW99*Forudsætninger!$J$6+DC99*Forudsætninger!$K$6+DI99*Forudsætninger!$L$6+DO99*Forudsætninger!$M$6)/SUM(Forudsætninger!$B$6:$M$6),"")</f>
        <v/>
      </c>
      <c r="S99" s="6" t="str">
        <f>IF(K99="OK",(BB99*Forudsætninger!$B$6+BH99*Forudsætninger!$C$6+BN99*Forudsætninger!$D$6+BT99*Forudsætninger!$E$6+BZ99*Forudsætninger!$F$6+CF99*Forudsætninger!$G$6+CL99*Forudsætninger!$H$6+CR99*Forudsætninger!$I$6+CX99*Forudsætninger!$J$6+DD99*Forudsætninger!$K$6+DJ99*Forudsætninger!$L$6+DP99*Forudsætninger!$M$6)/SUM(Forudsætninger!$B$6:$M$6),"")</f>
        <v/>
      </c>
      <c r="T99" s="6" t="str">
        <f>IF(K99="OK",(BC99*Forudsætninger!$B$6+BI99*Forudsætninger!$C$6+BO99*Forudsætninger!$D$6+BU99*Forudsætninger!$E$6+CA99*Forudsætninger!$F$6+CG99*Forudsætninger!$G$6+CM99*Forudsætninger!$H$6+CS99*Forudsætninger!$I$6+CY99*Forudsætninger!$J$6+DE99*Forudsætninger!$K$6+DK99*Forudsætninger!$L$6+DQ99*Forudsætninger!$M$6)/SUM(Forudsætninger!$B$6:$M$6),"")</f>
        <v/>
      </c>
      <c r="U99" s="6" t="str">
        <f>IF(K99="OK",(BD99*Forudsætninger!$B$6+BJ99*Forudsætninger!$C$6+BP99*Forudsætninger!$D$6+BV99*Forudsætninger!$E$6+CB99*Forudsætninger!$F$6+CH99*Forudsætninger!$G$6+CN99*Forudsætninger!$H$6+CT99*Forudsætninger!$I$6+CZ99*Forudsætninger!$J$6+DF99*Forudsætninger!$K$6+DL99*Forudsætninger!$L$6+DR99*Forudsætninger!$M$6)/SUM(Forudsætninger!$B$6:$M$6),"")</f>
        <v/>
      </c>
      <c r="V99" s="7" t="str">
        <f>IF(AND(L99="OK",K99="OK"),(P99*3+Q99*2+R99-S99-T99*2-U99*3)*J99*SUM(Forudsætninger!$B$6:$M$6),"")</f>
        <v/>
      </c>
      <c r="W99" s="49" t="str">
        <f t="shared" si="96"/>
        <v/>
      </c>
      <c r="X99" s="49" t="str">
        <f t="shared" si="97"/>
        <v/>
      </c>
      <c r="Y99" s="49" t="str">
        <f t="shared" si="98"/>
        <v/>
      </c>
      <c r="Z99" s="49" t="str">
        <f t="shared" si="99"/>
        <v/>
      </c>
      <c r="AA99" s="49" t="str">
        <f t="shared" si="100"/>
        <v/>
      </c>
      <c r="AB99" s="49" t="str">
        <f t="shared" si="101"/>
        <v/>
      </c>
      <c r="AC99" s="49" t="str">
        <f t="shared" si="102"/>
        <v/>
      </c>
      <c r="AD99" s="49" t="str">
        <f t="shared" si="103"/>
        <v/>
      </c>
      <c r="AE99" s="49" t="str">
        <f t="shared" si="104"/>
        <v/>
      </c>
      <c r="AF99" s="49" t="str">
        <f t="shared" si="105"/>
        <v/>
      </c>
      <c r="AG99" s="49" t="str">
        <f t="shared" si="106"/>
        <v/>
      </c>
      <c r="AH99" s="49" t="str">
        <f t="shared" si="107"/>
        <v/>
      </c>
      <c r="AK99" s="18">
        <f t="shared" si="108"/>
        <v>0</v>
      </c>
      <c r="AL99" s="18">
        <f t="shared" si="109"/>
        <v>0</v>
      </c>
      <c r="AM99" s="18" t="str">
        <f>IF($K99="OK",$AK99+$AL99-0.1909*$G99+0.1226*$H99-7.6592*($I99*Forudsætninger!B95)/3600,"")</f>
        <v/>
      </c>
      <c r="AN99" s="18" t="str">
        <f>IF($K99="OK",$AK99+$AL99-0.1909*$G99+0.1226*$H99-7.6592*($I99*Forudsætninger!C95)/3600,"")</f>
        <v/>
      </c>
      <c r="AO99" s="18" t="str">
        <f>IF($K99="OK",$AK99+$AL99-0.1909*$G99+0.1226*$H99-7.6592*($I99*Forudsætninger!D95)/3600,"")</f>
        <v/>
      </c>
      <c r="AP99" s="18" t="str">
        <f>IF($K99="OK",$AK99+$AL99-0.1909*$G99+0.1226*$H99-7.6592*($I99*Forudsætninger!E95)/3600,"")</f>
        <v/>
      </c>
      <c r="AQ99" s="18" t="str">
        <f>IF($K99="OK",$AK99+$AL99-0.1909*$G99+0.1226*$H99-7.6592*($I99*Forudsætninger!F95)/3600,"")</f>
        <v/>
      </c>
      <c r="AR99" s="18" t="str">
        <f>IF($K99="OK",$AK99+$AL99-0.1909*$G99+0.1226*$H99-7.6592*($I99*Forudsætninger!G95)/3600,"")</f>
        <v/>
      </c>
      <c r="AS99" s="18" t="str">
        <f>IF($K99="OK",$AK99+$AL99-0.1909*$G99+0.1226*$H99-7.6592*($I99*Forudsætninger!H95)/3600,"")</f>
        <v/>
      </c>
      <c r="AT99" s="18" t="str">
        <f>IF($K99="OK",$AK99+$AL99-0.1909*$G99+0.1226*$H99-7.6592*($I99*Forudsætninger!I95)/3600,"")</f>
        <v/>
      </c>
      <c r="AU99" s="18" t="str">
        <f>IF($K99="OK",$AK99+$AL99-0.1909*$G99+0.1226*$H99-7.6592*($I99*Forudsætninger!J95)/3600,"")</f>
        <v/>
      </c>
      <c r="AV99" s="18" t="str">
        <f>IF($K99="OK",$AK99+$AL99-0.1909*$G99+0.1226*$H99-7.6592*($I99*Forudsætninger!K95)/3600,"")</f>
        <v/>
      </c>
      <c r="AW99" s="18" t="str">
        <f>IF($K99="OK",$AK99+$AL99-0.1909*$G99+0.1226*$H99-7.6592*($I99*Forudsætninger!L95)/3600,"")</f>
        <v/>
      </c>
      <c r="AX99" s="18" t="str">
        <f>IF($K99="OK",$AK99+$AL99-0.1909*$G99+0.1226*$H99-7.6592*($I99*Forudsætninger!M95)/3600,"")</f>
        <v/>
      </c>
      <c r="AY99" s="6" t="str">
        <f t="shared" si="110"/>
        <v/>
      </c>
      <c r="AZ99" s="6" t="str">
        <f t="shared" si="111"/>
        <v/>
      </c>
      <c r="BA99" s="6" t="str">
        <f t="shared" si="112"/>
        <v/>
      </c>
      <c r="BB99" s="6" t="str">
        <f t="shared" si="113"/>
        <v/>
      </c>
      <c r="BC99" s="6" t="str">
        <f t="shared" si="114"/>
        <v/>
      </c>
      <c r="BD99" s="6" t="str">
        <f t="shared" si="115"/>
        <v/>
      </c>
      <c r="BE99" s="6" t="str">
        <f t="shared" si="116"/>
        <v/>
      </c>
      <c r="BF99" s="6" t="str">
        <f t="shared" si="117"/>
        <v/>
      </c>
      <c r="BG99" s="6" t="str">
        <f t="shared" si="118"/>
        <v/>
      </c>
      <c r="BH99" s="6" t="str">
        <f t="shared" si="119"/>
        <v/>
      </c>
      <c r="BI99" s="6" t="str">
        <f t="shared" si="120"/>
        <v/>
      </c>
      <c r="BJ99" s="6" t="str">
        <f t="shared" si="121"/>
        <v/>
      </c>
      <c r="BK99" s="6" t="str">
        <f t="shared" si="122"/>
        <v/>
      </c>
      <c r="BL99" s="6" t="str">
        <f t="shared" si="123"/>
        <v/>
      </c>
      <c r="BM99" s="6" t="str">
        <f t="shared" si="124"/>
        <v/>
      </c>
      <c r="BN99" s="6" t="str">
        <f t="shared" si="125"/>
        <v/>
      </c>
      <c r="BO99" s="6" t="str">
        <f t="shared" si="126"/>
        <v/>
      </c>
      <c r="BP99" s="6" t="str">
        <f t="shared" si="127"/>
        <v/>
      </c>
      <c r="BQ99" s="6" t="str">
        <f t="shared" si="128"/>
        <v/>
      </c>
      <c r="BR99" s="6" t="str">
        <f t="shared" si="129"/>
        <v/>
      </c>
      <c r="BS99" s="6" t="str">
        <f t="shared" si="130"/>
        <v/>
      </c>
      <c r="BT99" s="6" t="str">
        <f t="shared" si="131"/>
        <v/>
      </c>
      <c r="BU99" s="6" t="str">
        <f t="shared" si="132"/>
        <v/>
      </c>
      <c r="BV99" s="6" t="str">
        <f t="shared" si="133"/>
        <v/>
      </c>
      <c r="BW99" s="6" t="str">
        <f t="shared" si="134"/>
        <v/>
      </c>
      <c r="BX99" s="6" t="str">
        <f t="shared" si="135"/>
        <v/>
      </c>
      <c r="BY99" s="6" t="str">
        <f t="shared" si="136"/>
        <v/>
      </c>
      <c r="BZ99" s="6" t="str">
        <f t="shared" si="137"/>
        <v/>
      </c>
      <c r="CA99" s="6" t="str">
        <f t="shared" si="138"/>
        <v/>
      </c>
      <c r="CB99" s="6" t="str">
        <f t="shared" si="139"/>
        <v/>
      </c>
      <c r="CC99" s="6" t="str">
        <f t="shared" si="140"/>
        <v/>
      </c>
      <c r="CD99" s="6" t="str">
        <f t="shared" si="141"/>
        <v/>
      </c>
      <c r="CE99" s="6" t="str">
        <f t="shared" si="142"/>
        <v/>
      </c>
      <c r="CF99" s="6" t="str">
        <f t="shared" si="143"/>
        <v/>
      </c>
      <c r="CG99" s="6" t="str">
        <f t="shared" si="144"/>
        <v/>
      </c>
      <c r="CH99" s="6" t="str">
        <f t="shared" si="145"/>
        <v/>
      </c>
      <c r="CI99" s="6" t="str">
        <f t="shared" si="146"/>
        <v/>
      </c>
      <c r="CJ99" s="6" t="str">
        <f t="shared" si="147"/>
        <v/>
      </c>
      <c r="CK99" s="6" t="str">
        <f t="shared" si="148"/>
        <v/>
      </c>
      <c r="CL99" s="6" t="str">
        <f t="shared" si="149"/>
        <v/>
      </c>
      <c r="CM99" s="6" t="str">
        <f t="shared" si="150"/>
        <v/>
      </c>
      <c r="CN99" s="6" t="str">
        <f t="shared" si="151"/>
        <v/>
      </c>
      <c r="CO99" s="6" t="str">
        <f t="shared" si="152"/>
        <v/>
      </c>
      <c r="CP99" s="6" t="str">
        <f t="shared" si="153"/>
        <v/>
      </c>
      <c r="CQ99" s="6" t="str">
        <f t="shared" si="154"/>
        <v/>
      </c>
      <c r="CR99" s="6" t="str">
        <f t="shared" si="155"/>
        <v/>
      </c>
      <c r="CS99" s="6" t="str">
        <f t="shared" si="156"/>
        <v/>
      </c>
      <c r="CT99" s="6" t="str">
        <f t="shared" si="157"/>
        <v/>
      </c>
      <c r="CU99" s="6" t="str">
        <f t="shared" si="158"/>
        <v/>
      </c>
      <c r="CV99" s="6" t="str">
        <f t="shared" si="159"/>
        <v/>
      </c>
      <c r="CW99" s="6" t="str">
        <f t="shared" si="160"/>
        <v/>
      </c>
      <c r="CX99" s="6" t="str">
        <f t="shared" si="161"/>
        <v/>
      </c>
      <c r="CY99" s="6" t="str">
        <f t="shared" si="162"/>
        <v/>
      </c>
      <c r="CZ99" s="6" t="str">
        <f t="shared" si="163"/>
        <v/>
      </c>
      <c r="DA99" s="6" t="str">
        <f t="shared" si="164"/>
        <v/>
      </c>
      <c r="DB99" s="6" t="str">
        <f t="shared" si="165"/>
        <v/>
      </c>
      <c r="DC99" s="6" t="str">
        <f t="shared" si="166"/>
        <v/>
      </c>
      <c r="DD99" s="6" t="str">
        <f t="shared" si="167"/>
        <v/>
      </c>
      <c r="DE99" s="6" t="str">
        <f t="shared" si="168"/>
        <v/>
      </c>
      <c r="DF99" s="6" t="str">
        <f t="shared" si="169"/>
        <v/>
      </c>
      <c r="DG99" s="6" t="str">
        <f t="shared" si="170"/>
        <v/>
      </c>
      <c r="DH99" s="6" t="str">
        <f t="shared" si="171"/>
        <v/>
      </c>
      <c r="DI99" s="6" t="str">
        <f t="shared" si="172"/>
        <v/>
      </c>
      <c r="DJ99" s="6" t="str">
        <f t="shared" si="173"/>
        <v/>
      </c>
      <c r="DK99" s="6" t="str">
        <f t="shared" si="174"/>
        <v/>
      </c>
      <c r="DL99" s="6" t="str">
        <f t="shared" si="175"/>
        <v/>
      </c>
      <c r="DM99" s="6" t="str">
        <f t="shared" si="176"/>
        <v/>
      </c>
      <c r="DN99" s="6" t="str">
        <f t="shared" si="177"/>
        <v/>
      </c>
      <c r="DO99" s="6" t="str">
        <f t="shared" si="178"/>
        <v/>
      </c>
      <c r="DP99" s="6" t="str">
        <f t="shared" si="179"/>
        <v/>
      </c>
      <c r="DQ99" s="6" t="str">
        <f t="shared" si="180"/>
        <v/>
      </c>
      <c r="DR99" s="6" t="str">
        <f t="shared" si="181"/>
        <v/>
      </c>
    </row>
    <row r="100" spans="1:122" x14ac:dyDescent="0.25">
      <c r="A100" s="9">
        <v>92</v>
      </c>
      <c r="B100" s="1"/>
      <c r="C100" s="1"/>
      <c r="D100" s="1"/>
      <c r="E100" s="1"/>
      <c r="F100" s="1"/>
      <c r="G100" s="1"/>
      <c r="H100" s="1"/>
      <c r="I100" s="1"/>
      <c r="J100" s="1"/>
      <c r="K100" s="2" t="str">
        <f t="shared" si="91"/>
        <v/>
      </c>
      <c r="L100" s="3" t="str">
        <f t="shared" si="92"/>
        <v/>
      </c>
      <c r="M100" s="4" t="str">
        <f t="shared" si="93"/>
        <v/>
      </c>
      <c r="N100" s="4" t="str">
        <f t="shared" si="94"/>
        <v/>
      </c>
      <c r="O100" s="5" t="str">
        <f t="shared" si="95"/>
        <v/>
      </c>
      <c r="P100" s="6" t="str">
        <f>IF(K100="OK",(AY100*Forudsætninger!$B$6+BE100*Forudsætninger!$C$6+BK100*Forudsætninger!$D$6+BQ100*Forudsætninger!$E$6+BW100*Forudsætninger!$F$6+CC100*Forudsætninger!$G$6+CI100*Forudsætninger!$H$6+CO100*Forudsætninger!$I$6+CU100*Forudsætninger!$J$6+DA100*Forudsætninger!$K$6+DG100*Forudsætninger!$L$6+DM100*Forudsætninger!$M$6)/SUM(Forudsætninger!$B$6:$M$6),"")</f>
        <v/>
      </c>
      <c r="Q100" s="6" t="str">
        <f>IF(K100="OK",(AZ100*Forudsætninger!$B$6+BF100*Forudsætninger!$C$6+BL100*Forudsætninger!$D$6+BR100*Forudsætninger!$E$6+BX100*Forudsætninger!$F$6+CD100*Forudsætninger!$G$6+CJ100*Forudsætninger!$H$6+CP100*Forudsætninger!$I$6+CV100*Forudsætninger!$J$6+DB100*Forudsætninger!$K$6+DH100*Forudsætninger!$L$6+DN100*Forudsætninger!$M$6)/SUM(Forudsætninger!$B$6:$M$6),"")</f>
        <v/>
      </c>
      <c r="R100" s="6" t="str">
        <f>IF(K100="OK",(BA100*Forudsætninger!$B$6+BG100*Forudsætninger!$C$6+BM100*Forudsætninger!$D$6+BS100*Forudsætninger!$E$6+BY100*Forudsætninger!$F$6+CE100*Forudsætninger!$G$6+CK100*Forudsætninger!$H$6+CQ100*Forudsætninger!$I$6+CW100*Forudsætninger!$J$6+DC100*Forudsætninger!$K$6+DI100*Forudsætninger!$L$6+DO100*Forudsætninger!$M$6)/SUM(Forudsætninger!$B$6:$M$6),"")</f>
        <v/>
      </c>
      <c r="S100" s="6" t="str">
        <f>IF(K100="OK",(BB100*Forudsætninger!$B$6+BH100*Forudsætninger!$C$6+BN100*Forudsætninger!$D$6+BT100*Forudsætninger!$E$6+BZ100*Forudsætninger!$F$6+CF100*Forudsætninger!$G$6+CL100*Forudsætninger!$H$6+CR100*Forudsætninger!$I$6+CX100*Forudsætninger!$J$6+DD100*Forudsætninger!$K$6+DJ100*Forudsætninger!$L$6+DP100*Forudsætninger!$M$6)/SUM(Forudsætninger!$B$6:$M$6),"")</f>
        <v/>
      </c>
      <c r="T100" s="6" t="str">
        <f>IF(K100="OK",(BC100*Forudsætninger!$B$6+BI100*Forudsætninger!$C$6+BO100*Forudsætninger!$D$6+BU100*Forudsætninger!$E$6+CA100*Forudsætninger!$F$6+CG100*Forudsætninger!$G$6+CM100*Forudsætninger!$H$6+CS100*Forudsætninger!$I$6+CY100*Forudsætninger!$J$6+DE100*Forudsætninger!$K$6+DK100*Forudsætninger!$L$6+DQ100*Forudsætninger!$M$6)/SUM(Forudsætninger!$B$6:$M$6),"")</f>
        <v/>
      </c>
      <c r="U100" s="6" t="str">
        <f>IF(K100="OK",(BD100*Forudsætninger!$B$6+BJ100*Forudsætninger!$C$6+BP100*Forudsætninger!$D$6+BV100*Forudsætninger!$E$6+CB100*Forudsætninger!$F$6+CH100*Forudsætninger!$G$6+CN100*Forudsætninger!$H$6+CT100*Forudsætninger!$I$6+CZ100*Forudsætninger!$J$6+DF100*Forudsætninger!$K$6+DL100*Forudsætninger!$L$6+DR100*Forudsætninger!$M$6)/SUM(Forudsætninger!$B$6:$M$6),"")</f>
        <v/>
      </c>
      <c r="V100" s="7" t="str">
        <f>IF(AND(L100="OK",K100="OK"),(P100*3+Q100*2+R100-S100-T100*2-U100*3)*J100*SUM(Forudsætninger!$B$6:$M$6),"")</f>
        <v/>
      </c>
      <c r="W100" s="49" t="str">
        <f t="shared" si="96"/>
        <v/>
      </c>
      <c r="X100" s="49" t="str">
        <f t="shared" si="97"/>
        <v/>
      </c>
      <c r="Y100" s="49" t="str">
        <f t="shared" si="98"/>
        <v/>
      </c>
      <c r="Z100" s="49" t="str">
        <f t="shared" si="99"/>
        <v/>
      </c>
      <c r="AA100" s="49" t="str">
        <f t="shared" si="100"/>
        <v/>
      </c>
      <c r="AB100" s="49" t="str">
        <f t="shared" si="101"/>
        <v/>
      </c>
      <c r="AC100" s="49" t="str">
        <f t="shared" si="102"/>
        <v/>
      </c>
      <c r="AD100" s="49" t="str">
        <f t="shared" si="103"/>
        <v/>
      </c>
      <c r="AE100" s="49" t="str">
        <f t="shared" si="104"/>
        <v/>
      </c>
      <c r="AF100" s="49" t="str">
        <f t="shared" si="105"/>
        <v/>
      </c>
      <c r="AG100" s="49" t="str">
        <f t="shared" si="106"/>
        <v/>
      </c>
      <c r="AH100" s="49" t="str">
        <f t="shared" si="107"/>
        <v/>
      </c>
      <c r="AK100" s="18">
        <f t="shared" si="108"/>
        <v>0</v>
      </c>
      <c r="AL100" s="18">
        <f t="shared" si="109"/>
        <v>0</v>
      </c>
      <c r="AM100" s="18" t="str">
        <f>IF($K100="OK",$AK100+$AL100-0.1909*$G100+0.1226*$H100-7.6592*($I100*Forudsætninger!B96)/3600,"")</f>
        <v/>
      </c>
      <c r="AN100" s="18" t="str">
        <f>IF($K100="OK",$AK100+$AL100-0.1909*$G100+0.1226*$H100-7.6592*($I100*Forudsætninger!C96)/3600,"")</f>
        <v/>
      </c>
      <c r="AO100" s="18" t="str">
        <f>IF($K100="OK",$AK100+$AL100-0.1909*$G100+0.1226*$H100-7.6592*($I100*Forudsætninger!D96)/3600,"")</f>
        <v/>
      </c>
      <c r="AP100" s="18" t="str">
        <f>IF($K100="OK",$AK100+$AL100-0.1909*$G100+0.1226*$H100-7.6592*($I100*Forudsætninger!E96)/3600,"")</f>
        <v/>
      </c>
      <c r="AQ100" s="18" t="str">
        <f>IF($K100="OK",$AK100+$AL100-0.1909*$G100+0.1226*$H100-7.6592*($I100*Forudsætninger!F96)/3600,"")</f>
        <v/>
      </c>
      <c r="AR100" s="18" t="str">
        <f>IF($K100="OK",$AK100+$AL100-0.1909*$G100+0.1226*$H100-7.6592*($I100*Forudsætninger!G96)/3600,"")</f>
        <v/>
      </c>
      <c r="AS100" s="18" t="str">
        <f>IF($K100="OK",$AK100+$AL100-0.1909*$G100+0.1226*$H100-7.6592*($I100*Forudsætninger!H96)/3600,"")</f>
        <v/>
      </c>
      <c r="AT100" s="18" t="str">
        <f>IF($K100="OK",$AK100+$AL100-0.1909*$G100+0.1226*$H100-7.6592*($I100*Forudsætninger!I96)/3600,"")</f>
        <v/>
      </c>
      <c r="AU100" s="18" t="str">
        <f>IF($K100="OK",$AK100+$AL100-0.1909*$G100+0.1226*$H100-7.6592*($I100*Forudsætninger!J96)/3600,"")</f>
        <v/>
      </c>
      <c r="AV100" s="18" t="str">
        <f>IF($K100="OK",$AK100+$AL100-0.1909*$G100+0.1226*$H100-7.6592*($I100*Forudsætninger!K96)/3600,"")</f>
        <v/>
      </c>
      <c r="AW100" s="18" t="str">
        <f>IF($K100="OK",$AK100+$AL100-0.1909*$G100+0.1226*$H100-7.6592*($I100*Forudsætninger!L96)/3600,"")</f>
        <v/>
      </c>
      <c r="AX100" s="18" t="str">
        <f>IF($K100="OK",$AK100+$AL100-0.1909*$G100+0.1226*$H100-7.6592*($I100*Forudsætninger!M96)/3600,"")</f>
        <v/>
      </c>
      <c r="AY100" s="6" t="str">
        <f t="shared" si="110"/>
        <v/>
      </c>
      <c r="AZ100" s="6" t="str">
        <f t="shared" si="111"/>
        <v/>
      </c>
      <c r="BA100" s="6" t="str">
        <f t="shared" si="112"/>
        <v/>
      </c>
      <c r="BB100" s="6" t="str">
        <f t="shared" si="113"/>
        <v/>
      </c>
      <c r="BC100" s="6" t="str">
        <f t="shared" si="114"/>
        <v/>
      </c>
      <c r="BD100" s="6" t="str">
        <f t="shared" si="115"/>
        <v/>
      </c>
      <c r="BE100" s="6" t="str">
        <f t="shared" si="116"/>
        <v/>
      </c>
      <c r="BF100" s="6" t="str">
        <f t="shared" si="117"/>
        <v/>
      </c>
      <c r="BG100" s="6" t="str">
        <f t="shared" si="118"/>
        <v/>
      </c>
      <c r="BH100" s="6" t="str">
        <f t="shared" si="119"/>
        <v/>
      </c>
      <c r="BI100" s="6" t="str">
        <f t="shared" si="120"/>
        <v/>
      </c>
      <c r="BJ100" s="6" t="str">
        <f t="shared" si="121"/>
        <v/>
      </c>
      <c r="BK100" s="6" t="str">
        <f t="shared" si="122"/>
        <v/>
      </c>
      <c r="BL100" s="6" t="str">
        <f t="shared" si="123"/>
        <v/>
      </c>
      <c r="BM100" s="6" t="str">
        <f t="shared" si="124"/>
        <v/>
      </c>
      <c r="BN100" s="6" t="str">
        <f t="shared" si="125"/>
        <v/>
      </c>
      <c r="BO100" s="6" t="str">
        <f t="shared" si="126"/>
        <v/>
      </c>
      <c r="BP100" s="6" t="str">
        <f t="shared" si="127"/>
        <v/>
      </c>
      <c r="BQ100" s="6" t="str">
        <f t="shared" si="128"/>
        <v/>
      </c>
      <c r="BR100" s="6" t="str">
        <f t="shared" si="129"/>
        <v/>
      </c>
      <c r="BS100" s="6" t="str">
        <f t="shared" si="130"/>
        <v/>
      </c>
      <c r="BT100" s="6" t="str">
        <f t="shared" si="131"/>
        <v/>
      </c>
      <c r="BU100" s="6" t="str">
        <f t="shared" si="132"/>
        <v/>
      </c>
      <c r="BV100" s="6" t="str">
        <f t="shared" si="133"/>
        <v/>
      </c>
      <c r="BW100" s="6" t="str">
        <f t="shared" si="134"/>
        <v/>
      </c>
      <c r="BX100" s="6" t="str">
        <f t="shared" si="135"/>
        <v/>
      </c>
      <c r="BY100" s="6" t="str">
        <f t="shared" si="136"/>
        <v/>
      </c>
      <c r="BZ100" s="6" t="str">
        <f t="shared" si="137"/>
        <v/>
      </c>
      <c r="CA100" s="6" t="str">
        <f t="shared" si="138"/>
        <v/>
      </c>
      <c r="CB100" s="6" t="str">
        <f t="shared" si="139"/>
        <v/>
      </c>
      <c r="CC100" s="6" t="str">
        <f t="shared" si="140"/>
        <v/>
      </c>
      <c r="CD100" s="6" t="str">
        <f t="shared" si="141"/>
        <v/>
      </c>
      <c r="CE100" s="6" t="str">
        <f t="shared" si="142"/>
        <v/>
      </c>
      <c r="CF100" s="6" t="str">
        <f t="shared" si="143"/>
        <v/>
      </c>
      <c r="CG100" s="6" t="str">
        <f t="shared" si="144"/>
        <v/>
      </c>
      <c r="CH100" s="6" t="str">
        <f t="shared" si="145"/>
        <v/>
      </c>
      <c r="CI100" s="6" t="str">
        <f t="shared" si="146"/>
        <v/>
      </c>
      <c r="CJ100" s="6" t="str">
        <f t="shared" si="147"/>
        <v/>
      </c>
      <c r="CK100" s="6" t="str">
        <f t="shared" si="148"/>
        <v/>
      </c>
      <c r="CL100" s="6" t="str">
        <f t="shared" si="149"/>
        <v/>
      </c>
      <c r="CM100" s="6" t="str">
        <f t="shared" si="150"/>
        <v/>
      </c>
      <c r="CN100" s="6" t="str">
        <f t="shared" si="151"/>
        <v/>
      </c>
      <c r="CO100" s="6" t="str">
        <f t="shared" si="152"/>
        <v/>
      </c>
      <c r="CP100" s="6" t="str">
        <f t="shared" si="153"/>
        <v/>
      </c>
      <c r="CQ100" s="6" t="str">
        <f t="shared" si="154"/>
        <v/>
      </c>
      <c r="CR100" s="6" t="str">
        <f t="shared" si="155"/>
        <v/>
      </c>
      <c r="CS100" s="6" t="str">
        <f t="shared" si="156"/>
        <v/>
      </c>
      <c r="CT100" s="6" t="str">
        <f t="shared" si="157"/>
        <v/>
      </c>
      <c r="CU100" s="6" t="str">
        <f t="shared" si="158"/>
        <v/>
      </c>
      <c r="CV100" s="6" t="str">
        <f t="shared" si="159"/>
        <v/>
      </c>
      <c r="CW100" s="6" t="str">
        <f t="shared" si="160"/>
        <v/>
      </c>
      <c r="CX100" s="6" t="str">
        <f t="shared" si="161"/>
        <v/>
      </c>
      <c r="CY100" s="6" t="str">
        <f t="shared" si="162"/>
        <v/>
      </c>
      <c r="CZ100" s="6" t="str">
        <f t="shared" si="163"/>
        <v/>
      </c>
      <c r="DA100" s="6" t="str">
        <f t="shared" si="164"/>
        <v/>
      </c>
      <c r="DB100" s="6" t="str">
        <f t="shared" si="165"/>
        <v/>
      </c>
      <c r="DC100" s="6" t="str">
        <f t="shared" si="166"/>
        <v/>
      </c>
      <c r="DD100" s="6" t="str">
        <f t="shared" si="167"/>
        <v/>
      </c>
      <c r="DE100" s="6" t="str">
        <f t="shared" si="168"/>
        <v/>
      </c>
      <c r="DF100" s="6" t="str">
        <f t="shared" si="169"/>
        <v/>
      </c>
      <c r="DG100" s="6" t="str">
        <f t="shared" si="170"/>
        <v/>
      </c>
      <c r="DH100" s="6" t="str">
        <f t="shared" si="171"/>
        <v/>
      </c>
      <c r="DI100" s="6" t="str">
        <f t="shared" si="172"/>
        <v/>
      </c>
      <c r="DJ100" s="6" t="str">
        <f t="shared" si="173"/>
        <v/>
      </c>
      <c r="DK100" s="6" t="str">
        <f t="shared" si="174"/>
        <v/>
      </c>
      <c r="DL100" s="6" t="str">
        <f t="shared" si="175"/>
        <v/>
      </c>
      <c r="DM100" s="6" t="str">
        <f t="shared" si="176"/>
        <v/>
      </c>
      <c r="DN100" s="6" t="str">
        <f t="shared" si="177"/>
        <v/>
      </c>
      <c r="DO100" s="6" t="str">
        <f t="shared" si="178"/>
        <v/>
      </c>
      <c r="DP100" s="6" t="str">
        <f t="shared" si="179"/>
        <v/>
      </c>
      <c r="DQ100" s="6" t="str">
        <f t="shared" si="180"/>
        <v/>
      </c>
      <c r="DR100" s="6" t="str">
        <f t="shared" si="181"/>
        <v/>
      </c>
    </row>
    <row r="101" spans="1:122" x14ac:dyDescent="0.25">
      <c r="A101" s="9">
        <v>93</v>
      </c>
      <c r="B101" s="1"/>
      <c r="C101" s="1"/>
      <c r="D101" s="1"/>
      <c r="E101" s="1"/>
      <c r="F101" s="1"/>
      <c r="G101" s="1"/>
      <c r="H101" s="1"/>
      <c r="I101" s="1"/>
      <c r="J101" s="1"/>
      <c r="K101" s="2" t="str">
        <f t="shared" si="91"/>
        <v/>
      </c>
      <c r="L101" s="3" t="str">
        <f t="shared" si="92"/>
        <v/>
      </c>
      <c r="M101" s="4" t="str">
        <f t="shared" si="93"/>
        <v/>
      </c>
      <c r="N101" s="4" t="str">
        <f t="shared" si="94"/>
        <v/>
      </c>
      <c r="O101" s="5" t="str">
        <f t="shared" si="95"/>
        <v/>
      </c>
      <c r="P101" s="6" t="str">
        <f>IF(K101="OK",(AY101*Forudsætninger!$B$6+BE101*Forudsætninger!$C$6+BK101*Forudsætninger!$D$6+BQ101*Forudsætninger!$E$6+BW101*Forudsætninger!$F$6+CC101*Forudsætninger!$G$6+CI101*Forudsætninger!$H$6+CO101*Forudsætninger!$I$6+CU101*Forudsætninger!$J$6+DA101*Forudsætninger!$K$6+DG101*Forudsætninger!$L$6+DM101*Forudsætninger!$M$6)/SUM(Forudsætninger!$B$6:$M$6),"")</f>
        <v/>
      </c>
      <c r="Q101" s="6" t="str">
        <f>IF(K101="OK",(AZ101*Forudsætninger!$B$6+BF101*Forudsætninger!$C$6+BL101*Forudsætninger!$D$6+BR101*Forudsætninger!$E$6+BX101*Forudsætninger!$F$6+CD101*Forudsætninger!$G$6+CJ101*Forudsætninger!$H$6+CP101*Forudsætninger!$I$6+CV101*Forudsætninger!$J$6+DB101*Forudsætninger!$K$6+DH101*Forudsætninger!$L$6+DN101*Forudsætninger!$M$6)/SUM(Forudsætninger!$B$6:$M$6),"")</f>
        <v/>
      </c>
      <c r="R101" s="6" t="str">
        <f>IF(K101="OK",(BA101*Forudsætninger!$B$6+BG101*Forudsætninger!$C$6+BM101*Forudsætninger!$D$6+BS101*Forudsætninger!$E$6+BY101*Forudsætninger!$F$6+CE101*Forudsætninger!$G$6+CK101*Forudsætninger!$H$6+CQ101*Forudsætninger!$I$6+CW101*Forudsætninger!$J$6+DC101*Forudsætninger!$K$6+DI101*Forudsætninger!$L$6+DO101*Forudsætninger!$M$6)/SUM(Forudsætninger!$B$6:$M$6),"")</f>
        <v/>
      </c>
      <c r="S101" s="6" t="str">
        <f>IF(K101="OK",(BB101*Forudsætninger!$B$6+BH101*Forudsætninger!$C$6+BN101*Forudsætninger!$D$6+BT101*Forudsætninger!$E$6+BZ101*Forudsætninger!$F$6+CF101*Forudsætninger!$G$6+CL101*Forudsætninger!$H$6+CR101*Forudsætninger!$I$6+CX101*Forudsætninger!$J$6+DD101*Forudsætninger!$K$6+DJ101*Forudsætninger!$L$6+DP101*Forudsætninger!$M$6)/SUM(Forudsætninger!$B$6:$M$6),"")</f>
        <v/>
      </c>
      <c r="T101" s="6" t="str">
        <f>IF(K101="OK",(BC101*Forudsætninger!$B$6+BI101*Forudsætninger!$C$6+BO101*Forudsætninger!$D$6+BU101*Forudsætninger!$E$6+CA101*Forudsætninger!$F$6+CG101*Forudsætninger!$G$6+CM101*Forudsætninger!$H$6+CS101*Forudsætninger!$I$6+CY101*Forudsætninger!$J$6+DE101*Forudsætninger!$K$6+DK101*Forudsætninger!$L$6+DQ101*Forudsætninger!$M$6)/SUM(Forudsætninger!$B$6:$M$6),"")</f>
        <v/>
      </c>
      <c r="U101" s="6" t="str">
        <f>IF(K101="OK",(BD101*Forudsætninger!$B$6+BJ101*Forudsætninger!$C$6+BP101*Forudsætninger!$D$6+BV101*Forudsætninger!$E$6+CB101*Forudsætninger!$F$6+CH101*Forudsætninger!$G$6+CN101*Forudsætninger!$H$6+CT101*Forudsætninger!$I$6+CZ101*Forudsætninger!$J$6+DF101*Forudsætninger!$K$6+DL101*Forudsætninger!$L$6+DR101*Forudsætninger!$M$6)/SUM(Forudsætninger!$B$6:$M$6),"")</f>
        <v/>
      </c>
      <c r="V101" s="7" t="str">
        <f>IF(AND(L101="OK",K101="OK"),(P101*3+Q101*2+R101-S101-T101*2-U101*3)*J101*SUM(Forudsætninger!$B$6:$M$6),"")</f>
        <v/>
      </c>
      <c r="W101" s="49" t="str">
        <f t="shared" si="96"/>
        <v/>
      </c>
      <c r="X101" s="49" t="str">
        <f t="shared" si="97"/>
        <v/>
      </c>
      <c r="Y101" s="49" t="str">
        <f t="shared" si="98"/>
        <v/>
      </c>
      <c r="Z101" s="49" t="str">
        <f t="shared" si="99"/>
        <v/>
      </c>
      <c r="AA101" s="49" t="str">
        <f t="shared" si="100"/>
        <v/>
      </c>
      <c r="AB101" s="49" t="str">
        <f t="shared" si="101"/>
        <v/>
      </c>
      <c r="AC101" s="49" t="str">
        <f t="shared" si="102"/>
        <v/>
      </c>
      <c r="AD101" s="49" t="str">
        <f t="shared" si="103"/>
        <v/>
      </c>
      <c r="AE101" s="49" t="str">
        <f t="shared" si="104"/>
        <v/>
      </c>
      <c r="AF101" s="49" t="str">
        <f t="shared" si="105"/>
        <v/>
      </c>
      <c r="AG101" s="49" t="str">
        <f t="shared" si="106"/>
        <v/>
      </c>
      <c r="AH101" s="49" t="str">
        <f t="shared" si="107"/>
        <v/>
      </c>
      <c r="AK101" s="18">
        <f t="shared" si="108"/>
        <v>0</v>
      </c>
      <c r="AL101" s="18">
        <f t="shared" si="109"/>
        <v>0</v>
      </c>
      <c r="AM101" s="18" t="str">
        <f>IF($K101="OK",$AK101+$AL101-0.1909*$G101+0.1226*$H101-7.6592*($I101*Forudsætninger!B97)/3600,"")</f>
        <v/>
      </c>
      <c r="AN101" s="18" t="str">
        <f>IF($K101="OK",$AK101+$AL101-0.1909*$G101+0.1226*$H101-7.6592*($I101*Forudsætninger!C97)/3600,"")</f>
        <v/>
      </c>
      <c r="AO101" s="18" t="str">
        <f>IF($K101="OK",$AK101+$AL101-0.1909*$G101+0.1226*$H101-7.6592*($I101*Forudsætninger!D97)/3600,"")</f>
        <v/>
      </c>
      <c r="AP101" s="18" t="str">
        <f>IF($K101="OK",$AK101+$AL101-0.1909*$G101+0.1226*$H101-7.6592*($I101*Forudsætninger!E97)/3600,"")</f>
        <v/>
      </c>
      <c r="AQ101" s="18" t="str">
        <f>IF($K101="OK",$AK101+$AL101-0.1909*$G101+0.1226*$H101-7.6592*($I101*Forudsætninger!F97)/3600,"")</f>
        <v/>
      </c>
      <c r="AR101" s="18" t="str">
        <f>IF($K101="OK",$AK101+$AL101-0.1909*$G101+0.1226*$H101-7.6592*($I101*Forudsætninger!G97)/3600,"")</f>
        <v/>
      </c>
      <c r="AS101" s="18" t="str">
        <f>IF($K101="OK",$AK101+$AL101-0.1909*$G101+0.1226*$H101-7.6592*($I101*Forudsætninger!H97)/3600,"")</f>
        <v/>
      </c>
      <c r="AT101" s="18" t="str">
        <f>IF($K101="OK",$AK101+$AL101-0.1909*$G101+0.1226*$H101-7.6592*($I101*Forudsætninger!I97)/3600,"")</f>
        <v/>
      </c>
      <c r="AU101" s="18" t="str">
        <f>IF($K101="OK",$AK101+$AL101-0.1909*$G101+0.1226*$H101-7.6592*($I101*Forudsætninger!J97)/3600,"")</f>
        <v/>
      </c>
      <c r="AV101" s="18" t="str">
        <f>IF($K101="OK",$AK101+$AL101-0.1909*$G101+0.1226*$H101-7.6592*($I101*Forudsætninger!K97)/3600,"")</f>
        <v/>
      </c>
      <c r="AW101" s="18" t="str">
        <f>IF($K101="OK",$AK101+$AL101-0.1909*$G101+0.1226*$H101-7.6592*($I101*Forudsætninger!L97)/3600,"")</f>
        <v/>
      </c>
      <c r="AX101" s="18" t="str">
        <f>IF($K101="OK",$AK101+$AL101-0.1909*$G101+0.1226*$H101-7.6592*($I101*Forudsætninger!M97)/3600,"")</f>
        <v/>
      </c>
      <c r="AY101" s="6" t="str">
        <f t="shared" si="110"/>
        <v/>
      </c>
      <c r="AZ101" s="6" t="str">
        <f t="shared" si="111"/>
        <v/>
      </c>
      <c r="BA101" s="6" t="str">
        <f t="shared" si="112"/>
        <v/>
      </c>
      <c r="BB101" s="6" t="str">
        <f t="shared" si="113"/>
        <v/>
      </c>
      <c r="BC101" s="6" t="str">
        <f t="shared" si="114"/>
        <v/>
      </c>
      <c r="BD101" s="6" t="str">
        <f t="shared" si="115"/>
        <v/>
      </c>
      <c r="BE101" s="6" t="str">
        <f t="shared" si="116"/>
        <v/>
      </c>
      <c r="BF101" s="6" t="str">
        <f t="shared" si="117"/>
        <v/>
      </c>
      <c r="BG101" s="6" t="str">
        <f t="shared" si="118"/>
        <v/>
      </c>
      <c r="BH101" s="6" t="str">
        <f t="shared" si="119"/>
        <v/>
      </c>
      <c r="BI101" s="6" t="str">
        <f t="shared" si="120"/>
        <v/>
      </c>
      <c r="BJ101" s="6" t="str">
        <f t="shared" si="121"/>
        <v/>
      </c>
      <c r="BK101" s="6" t="str">
        <f t="shared" si="122"/>
        <v/>
      </c>
      <c r="BL101" s="6" t="str">
        <f t="shared" si="123"/>
        <v/>
      </c>
      <c r="BM101" s="6" t="str">
        <f t="shared" si="124"/>
        <v/>
      </c>
      <c r="BN101" s="6" t="str">
        <f t="shared" si="125"/>
        <v/>
      </c>
      <c r="BO101" s="6" t="str">
        <f t="shared" si="126"/>
        <v/>
      </c>
      <c r="BP101" s="6" t="str">
        <f t="shared" si="127"/>
        <v/>
      </c>
      <c r="BQ101" s="6" t="str">
        <f t="shared" si="128"/>
        <v/>
      </c>
      <c r="BR101" s="6" t="str">
        <f t="shared" si="129"/>
        <v/>
      </c>
      <c r="BS101" s="6" t="str">
        <f t="shared" si="130"/>
        <v/>
      </c>
      <c r="BT101" s="6" t="str">
        <f t="shared" si="131"/>
        <v/>
      </c>
      <c r="BU101" s="6" t="str">
        <f t="shared" si="132"/>
        <v/>
      </c>
      <c r="BV101" s="6" t="str">
        <f t="shared" si="133"/>
        <v/>
      </c>
      <c r="BW101" s="6" t="str">
        <f t="shared" si="134"/>
        <v/>
      </c>
      <c r="BX101" s="6" t="str">
        <f t="shared" si="135"/>
        <v/>
      </c>
      <c r="BY101" s="6" t="str">
        <f t="shared" si="136"/>
        <v/>
      </c>
      <c r="BZ101" s="6" t="str">
        <f t="shared" si="137"/>
        <v/>
      </c>
      <c r="CA101" s="6" t="str">
        <f t="shared" si="138"/>
        <v/>
      </c>
      <c r="CB101" s="6" t="str">
        <f t="shared" si="139"/>
        <v/>
      </c>
      <c r="CC101" s="6" t="str">
        <f t="shared" si="140"/>
        <v/>
      </c>
      <c r="CD101" s="6" t="str">
        <f t="shared" si="141"/>
        <v/>
      </c>
      <c r="CE101" s="6" t="str">
        <f t="shared" si="142"/>
        <v/>
      </c>
      <c r="CF101" s="6" t="str">
        <f t="shared" si="143"/>
        <v/>
      </c>
      <c r="CG101" s="6" t="str">
        <f t="shared" si="144"/>
        <v/>
      </c>
      <c r="CH101" s="6" t="str">
        <f t="shared" si="145"/>
        <v/>
      </c>
      <c r="CI101" s="6" t="str">
        <f t="shared" si="146"/>
        <v/>
      </c>
      <c r="CJ101" s="6" t="str">
        <f t="shared" si="147"/>
        <v/>
      </c>
      <c r="CK101" s="6" t="str">
        <f t="shared" si="148"/>
        <v/>
      </c>
      <c r="CL101" s="6" t="str">
        <f t="shared" si="149"/>
        <v/>
      </c>
      <c r="CM101" s="6" t="str">
        <f t="shared" si="150"/>
        <v/>
      </c>
      <c r="CN101" s="6" t="str">
        <f t="shared" si="151"/>
        <v/>
      </c>
      <c r="CO101" s="6" t="str">
        <f t="shared" si="152"/>
        <v/>
      </c>
      <c r="CP101" s="6" t="str">
        <f t="shared" si="153"/>
        <v/>
      </c>
      <c r="CQ101" s="6" t="str">
        <f t="shared" si="154"/>
        <v/>
      </c>
      <c r="CR101" s="6" t="str">
        <f t="shared" si="155"/>
        <v/>
      </c>
      <c r="CS101" s="6" t="str">
        <f t="shared" si="156"/>
        <v/>
      </c>
      <c r="CT101" s="6" t="str">
        <f t="shared" si="157"/>
        <v/>
      </c>
      <c r="CU101" s="6" t="str">
        <f t="shared" si="158"/>
        <v/>
      </c>
      <c r="CV101" s="6" t="str">
        <f t="shared" si="159"/>
        <v/>
      </c>
      <c r="CW101" s="6" t="str">
        <f t="shared" si="160"/>
        <v/>
      </c>
      <c r="CX101" s="6" t="str">
        <f t="shared" si="161"/>
        <v/>
      </c>
      <c r="CY101" s="6" t="str">
        <f t="shared" si="162"/>
        <v/>
      </c>
      <c r="CZ101" s="6" t="str">
        <f t="shared" si="163"/>
        <v/>
      </c>
      <c r="DA101" s="6" t="str">
        <f t="shared" si="164"/>
        <v/>
      </c>
      <c r="DB101" s="6" t="str">
        <f t="shared" si="165"/>
        <v/>
      </c>
      <c r="DC101" s="6" t="str">
        <f t="shared" si="166"/>
        <v/>
      </c>
      <c r="DD101" s="6" t="str">
        <f t="shared" si="167"/>
        <v/>
      </c>
      <c r="DE101" s="6" t="str">
        <f t="shared" si="168"/>
        <v/>
      </c>
      <c r="DF101" s="6" t="str">
        <f t="shared" si="169"/>
        <v/>
      </c>
      <c r="DG101" s="6" t="str">
        <f t="shared" si="170"/>
        <v/>
      </c>
      <c r="DH101" s="6" t="str">
        <f t="shared" si="171"/>
        <v/>
      </c>
      <c r="DI101" s="6" t="str">
        <f t="shared" si="172"/>
        <v/>
      </c>
      <c r="DJ101" s="6" t="str">
        <f t="shared" si="173"/>
        <v/>
      </c>
      <c r="DK101" s="6" t="str">
        <f t="shared" si="174"/>
        <v/>
      </c>
      <c r="DL101" s="6" t="str">
        <f t="shared" si="175"/>
        <v/>
      </c>
      <c r="DM101" s="6" t="str">
        <f t="shared" si="176"/>
        <v/>
      </c>
      <c r="DN101" s="6" t="str">
        <f t="shared" si="177"/>
        <v/>
      </c>
      <c r="DO101" s="6" t="str">
        <f t="shared" si="178"/>
        <v/>
      </c>
      <c r="DP101" s="6" t="str">
        <f t="shared" si="179"/>
        <v/>
      </c>
      <c r="DQ101" s="6" t="str">
        <f t="shared" si="180"/>
        <v/>
      </c>
      <c r="DR101" s="6" t="str">
        <f t="shared" si="181"/>
        <v/>
      </c>
    </row>
    <row r="102" spans="1:122" x14ac:dyDescent="0.25">
      <c r="A102" s="9">
        <v>94</v>
      </c>
      <c r="B102" s="1"/>
      <c r="C102" s="1"/>
      <c r="D102" s="1"/>
      <c r="E102" s="1"/>
      <c r="F102" s="1"/>
      <c r="G102" s="1"/>
      <c r="H102" s="1"/>
      <c r="I102" s="1"/>
      <c r="J102" s="1"/>
      <c r="K102" s="2" t="str">
        <f t="shared" si="91"/>
        <v/>
      </c>
      <c r="L102" s="3" t="str">
        <f t="shared" si="92"/>
        <v/>
      </c>
      <c r="M102" s="4" t="str">
        <f t="shared" si="93"/>
        <v/>
      </c>
      <c r="N102" s="4" t="str">
        <f t="shared" si="94"/>
        <v/>
      </c>
      <c r="O102" s="5" t="str">
        <f t="shared" si="95"/>
        <v/>
      </c>
      <c r="P102" s="6" t="str">
        <f>IF(K102="OK",(AY102*Forudsætninger!$B$6+BE102*Forudsætninger!$C$6+BK102*Forudsætninger!$D$6+BQ102*Forudsætninger!$E$6+BW102*Forudsætninger!$F$6+CC102*Forudsætninger!$G$6+CI102*Forudsætninger!$H$6+CO102*Forudsætninger!$I$6+CU102*Forudsætninger!$J$6+DA102*Forudsætninger!$K$6+DG102*Forudsætninger!$L$6+DM102*Forudsætninger!$M$6)/SUM(Forudsætninger!$B$6:$M$6),"")</f>
        <v/>
      </c>
      <c r="Q102" s="6" t="str">
        <f>IF(K102="OK",(AZ102*Forudsætninger!$B$6+BF102*Forudsætninger!$C$6+BL102*Forudsætninger!$D$6+BR102*Forudsætninger!$E$6+BX102*Forudsætninger!$F$6+CD102*Forudsætninger!$G$6+CJ102*Forudsætninger!$H$6+CP102*Forudsætninger!$I$6+CV102*Forudsætninger!$J$6+DB102*Forudsætninger!$K$6+DH102*Forudsætninger!$L$6+DN102*Forudsætninger!$M$6)/SUM(Forudsætninger!$B$6:$M$6),"")</f>
        <v/>
      </c>
      <c r="R102" s="6" t="str">
        <f>IF(K102="OK",(BA102*Forudsætninger!$B$6+BG102*Forudsætninger!$C$6+BM102*Forudsætninger!$D$6+BS102*Forudsætninger!$E$6+BY102*Forudsætninger!$F$6+CE102*Forudsætninger!$G$6+CK102*Forudsætninger!$H$6+CQ102*Forudsætninger!$I$6+CW102*Forudsætninger!$J$6+DC102*Forudsætninger!$K$6+DI102*Forudsætninger!$L$6+DO102*Forudsætninger!$M$6)/SUM(Forudsætninger!$B$6:$M$6),"")</f>
        <v/>
      </c>
      <c r="S102" s="6" t="str">
        <f>IF(K102="OK",(BB102*Forudsætninger!$B$6+BH102*Forudsætninger!$C$6+BN102*Forudsætninger!$D$6+BT102*Forudsætninger!$E$6+BZ102*Forudsætninger!$F$6+CF102*Forudsætninger!$G$6+CL102*Forudsætninger!$H$6+CR102*Forudsætninger!$I$6+CX102*Forudsætninger!$J$6+DD102*Forudsætninger!$K$6+DJ102*Forudsætninger!$L$6+DP102*Forudsætninger!$M$6)/SUM(Forudsætninger!$B$6:$M$6),"")</f>
        <v/>
      </c>
      <c r="T102" s="6" t="str">
        <f>IF(K102="OK",(BC102*Forudsætninger!$B$6+BI102*Forudsætninger!$C$6+BO102*Forudsætninger!$D$6+BU102*Forudsætninger!$E$6+CA102*Forudsætninger!$F$6+CG102*Forudsætninger!$G$6+CM102*Forudsætninger!$H$6+CS102*Forudsætninger!$I$6+CY102*Forudsætninger!$J$6+DE102*Forudsætninger!$K$6+DK102*Forudsætninger!$L$6+DQ102*Forudsætninger!$M$6)/SUM(Forudsætninger!$B$6:$M$6),"")</f>
        <v/>
      </c>
      <c r="U102" s="6" t="str">
        <f>IF(K102="OK",(BD102*Forudsætninger!$B$6+BJ102*Forudsætninger!$C$6+BP102*Forudsætninger!$D$6+BV102*Forudsætninger!$E$6+CB102*Forudsætninger!$F$6+CH102*Forudsætninger!$G$6+CN102*Forudsætninger!$H$6+CT102*Forudsætninger!$I$6+CZ102*Forudsætninger!$J$6+DF102*Forudsætninger!$K$6+DL102*Forudsætninger!$L$6+DR102*Forudsætninger!$M$6)/SUM(Forudsætninger!$B$6:$M$6),"")</f>
        <v/>
      </c>
      <c r="V102" s="7" t="str">
        <f>IF(AND(L102="OK",K102="OK"),(P102*3+Q102*2+R102-S102-T102*2-U102*3)*J102*SUM(Forudsætninger!$B$6:$M$6),"")</f>
        <v/>
      </c>
      <c r="W102" s="49" t="str">
        <f t="shared" si="96"/>
        <v/>
      </c>
      <c r="X102" s="49" t="str">
        <f t="shared" si="97"/>
        <v/>
      </c>
      <c r="Y102" s="49" t="str">
        <f t="shared" si="98"/>
        <v/>
      </c>
      <c r="Z102" s="49" t="str">
        <f t="shared" si="99"/>
        <v/>
      </c>
      <c r="AA102" s="49" t="str">
        <f t="shared" si="100"/>
        <v/>
      </c>
      <c r="AB102" s="49" t="str">
        <f t="shared" si="101"/>
        <v/>
      </c>
      <c r="AC102" s="49" t="str">
        <f t="shared" si="102"/>
        <v/>
      </c>
      <c r="AD102" s="49" t="str">
        <f t="shared" si="103"/>
        <v/>
      </c>
      <c r="AE102" s="49" t="str">
        <f t="shared" si="104"/>
        <v/>
      </c>
      <c r="AF102" s="49" t="str">
        <f t="shared" si="105"/>
        <v/>
      </c>
      <c r="AG102" s="49" t="str">
        <f t="shared" si="106"/>
        <v/>
      </c>
      <c r="AH102" s="49" t="str">
        <f t="shared" si="107"/>
        <v/>
      </c>
      <c r="AK102" s="18">
        <f t="shared" si="108"/>
        <v>0</v>
      </c>
      <c r="AL102" s="18">
        <f t="shared" si="109"/>
        <v>0</v>
      </c>
      <c r="AM102" s="18" t="str">
        <f>IF($K102="OK",$AK102+$AL102-0.1909*$G102+0.1226*$H102-7.6592*($I102*Forudsætninger!B98)/3600,"")</f>
        <v/>
      </c>
      <c r="AN102" s="18" t="str">
        <f>IF($K102="OK",$AK102+$AL102-0.1909*$G102+0.1226*$H102-7.6592*($I102*Forudsætninger!C98)/3600,"")</f>
        <v/>
      </c>
      <c r="AO102" s="18" t="str">
        <f>IF($K102="OK",$AK102+$AL102-0.1909*$G102+0.1226*$H102-7.6592*($I102*Forudsætninger!D98)/3600,"")</f>
        <v/>
      </c>
      <c r="AP102" s="18" t="str">
        <f>IF($K102="OK",$AK102+$AL102-0.1909*$G102+0.1226*$H102-7.6592*($I102*Forudsætninger!E98)/3600,"")</f>
        <v/>
      </c>
      <c r="AQ102" s="18" t="str">
        <f>IF($K102="OK",$AK102+$AL102-0.1909*$G102+0.1226*$H102-7.6592*($I102*Forudsætninger!F98)/3600,"")</f>
        <v/>
      </c>
      <c r="AR102" s="18" t="str">
        <f>IF($K102="OK",$AK102+$AL102-0.1909*$G102+0.1226*$H102-7.6592*($I102*Forudsætninger!G98)/3600,"")</f>
        <v/>
      </c>
      <c r="AS102" s="18" t="str">
        <f>IF($K102="OK",$AK102+$AL102-0.1909*$G102+0.1226*$H102-7.6592*($I102*Forudsætninger!H98)/3600,"")</f>
        <v/>
      </c>
      <c r="AT102" s="18" t="str">
        <f>IF($K102="OK",$AK102+$AL102-0.1909*$G102+0.1226*$H102-7.6592*($I102*Forudsætninger!I98)/3600,"")</f>
        <v/>
      </c>
      <c r="AU102" s="18" t="str">
        <f>IF($K102="OK",$AK102+$AL102-0.1909*$G102+0.1226*$H102-7.6592*($I102*Forudsætninger!J98)/3600,"")</f>
        <v/>
      </c>
      <c r="AV102" s="18" t="str">
        <f>IF($K102="OK",$AK102+$AL102-0.1909*$G102+0.1226*$H102-7.6592*($I102*Forudsætninger!K98)/3600,"")</f>
        <v/>
      </c>
      <c r="AW102" s="18" t="str">
        <f>IF($K102="OK",$AK102+$AL102-0.1909*$G102+0.1226*$H102-7.6592*($I102*Forudsætninger!L98)/3600,"")</f>
        <v/>
      </c>
      <c r="AX102" s="18" t="str">
        <f>IF($K102="OK",$AK102+$AL102-0.1909*$G102+0.1226*$H102-7.6592*($I102*Forudsætninger!M98)/3600,"")</f>
        <v/>
      </c>
      <c r="AY102" s="6" t="str">
        <f t="shared" si="110"/>
        <v/>
      </c>
      <c r="AZ102" s="6" t="str">
        <f t="shared" si="111"/>
        <v/>
      </c>
      <c r="BA102" s="6" t="str">
        <f t="shared" si="112"/>
        <v/>
      </c>
      <c r="BB102" s="6" t="str">
        <f t="shared" si="113"/>
        <v/>
      </c>
      <c r="BC102" s="6" t="str">
        <f t="shared" si="114"/>
        <v/>
      </c>
      <c r="BD102" s="6" t="str">
        <f t="shared" si="115"/>
        <v/>
      </c>
      <c r="BE102" s="6" t="str">
        <f t="shared" si="116"/>
        <v/>
      </c>
      <c r="BF102" s="6" t="str">
        <f t="shared" si="117"/>
        <v/>
      </c>
      <c r="BG102" s="6" t="str">
        <f t="shared" si="118"/>
        <v/>
      </c>
      <c r="BH102" s="6" t="str">
        <f t="shared" si="119"/>
        <v/>
      </c>
      <c r="BI102" s="6" t="str">
        <f t="shared" si="120"/>
        <v/>
      </c>
      <c r="BJ102" s="6" t="str">
        <f t="shared" si="121"/>
        <v/>
      </c>
      <c r="BK102" s="6" t="str">
        <f t="shared" si="122"/>
        <v/>
      </c>
      <c r="BL102" s="6" t="str">
        <f t="shared" si="123"/>
        <v/>
      </c>
      <c r="BM102" s="6" t="str">
        <f t="shared" si="124"/>
        <v/>
      </c>
      <c r="BN102" s="6" t="str">
        <f t="shared" si="125"/>
        <v/>
      </c>
      <c r="BO102" s="6" t="str">
        <f t="shared" si="126"/>
        <v/>
      </c>
      <c r="BP102" s="6" t="str">
        <f t="shared" si="127"/>
        <v/>
      </c>
      <c r="BQ102" s="6" t="str">
        <f t="shared" si="128"/>
        <v/>
      </c>
      <c r="BR102" s="6" t="str">
        <f t="shared" si="129"/>
        <v/>
      </c>
      <c r="BS102" s="6" t="str">
        <f t="shared" si="130"/>
        <v/>
      </c>
      <c r="BT102" s="6" t="str">
        <f t="shared" si="131"/>
        <v/>
      </c>
      <c r="BU102" s="6" t="str">
        <f t="shared" si="132"/>
        <v/>
      </c>
      <c r="BV102" s="6" t="str">
        <f t="shared" si="133"/>
        <v/>
      </c>
      <c r="BW102" s="6" t="str">
        <f t="shared" si="134"/>
        <v/>
      </c>
      <c r="BX102" s="6" t="str">
        <f t="shared" si="135"/>
        <v/>
      </c>
      <c r="BY102" s="6" t="str">
        <f t="shared" si="136"/>
        <v/>
      </c>
      <c r="BZ102" s="6" t="str">
        <f t="shared" si="137"/>
        <v/>
      </c>
      <c r="CA102" s="6" t="str">
        <f t="shared" si="138"/>
        <v/>
      </c>
      <c r="CB102" s="6" t="str">
        <f t="shared" si="139"/>
        <v/>
      </c>
      <c r="CC102" s="6" t="str">
        <f t="shared" si="140"/>
        <v/>
      </c>
      <c r="CD102" s="6" t="str">
        <f t="shared" si="141"/>
        <v/>
      </c>
      <c r="CE102" s="6" t="str">
        <f t="shared" si="142"/>
        <v/>
      </c>
      <c r="CF102" s="6" t="str">
        <f t="shared" si="143"/>
        <v/>
      </c>
      <c r="CG102" s="6" t="str">
        <f t="shared" si="144"/>
        <v/>
      </c>
      <c r="CH102" s="6" t="str">
        <f t="shared" si="145"/>
        <v/>
      </c>
      <c r="CI102" s="6" t="str">
        <f t="shared" si="146"/>
        <v/>
      </c>
      <c r="CJ102" s="6" t="str">
        <f t="shared" si="147"/>
        <v/>
      </c>
      <c r="CK102" s="6" t="str">
        <f t="shared" si="148"/>
        <v/>
      </c>
      <c r="CL102" s="6" t="str">
        <f t="shared" si="149"/>
        <v/>
      </c>
      <c r="CM102" s="6" t="str">
        <f t="shared" si="150"/>
        <v/>
      </c>
      <c r="CN102" s="6" t="str">
        <f t="shared" si="151"/>
        <v/>
      </c>
      <c r="CO102" s="6" t="str">
        <f t="shared" si="152"/>
        <v/>
      </c>
      <c r="CP102" s="6" t="str">
        <f t="shared" si="153"/>
        <v/>
      </c>
      <c r="CQ102" s="6" t="str">
        <f t="shared" si="154"/>
        <v/>
      </c>
      <c r="CR102" s="6" t="str">
        <f t="shared" si="155"/>
        <v/>
      </c>
      <c r="CS102" s="6" t="str">
        <f t="shared" si="156"/>
        <v/>
      </c>
      <c r="CT102" s="6" t="str">
        <f t="shared" si="157"/>
        <v/>
      </c>
      <c r="CU102" s="6" t="str">
        <f t="shared" si="158"/>
        <v/>
      </c>
      <c r="CV102" s="6" t="str">
        <f t="shared" si="159"/>
        <v/>
      </c>
      <c r="CW102" s="6" t="str">
        <f t="shared" si="160"/>
        <v/>
      </c>
      <c r="CX102" s="6" t="str">
        <f t="shared" si="161"/>
        <v/>
      </c>
      <c r="CY102" s="6" t="str">
        <f t="shared" si="162"/>
        <v/>
      </c>
      <c r="CZ102" s="6" t="str">
        <f t="shared" si="163"/>
        <v/>
      </c>
      <c r="DA102" s="6" t="str">
        <f t="shared" si="164"/>
        <v/>
      </c>
      <c r="DB102" s="6" t="str">
        <f t="shared" si="165"/>
        <v/>
      </c>
      <c r="DC102" s="6" t="str">
        <f t="shared" si="166"/>
        <v/>
      </c>
      <c r="DD102" s="6" t="str">
        <f t="shared" si="167"/>
        <v/>
      </c>
      <c r="DE102" s="6" t="str">
        <f t="shared" si="168"/>
        <v/>
      </c>
      <c r="DF102" s="6" t="str">
        <f t="shared" si="169"/>
        <v/>
      </c>
      <c r="DG102" s="6" t="str">
        <f t="shared" si="170"/>
        <v/>
      </c>
      <c r="DH102" s="6" t="str">
        <f t="shared" si="171"/>
        <v/>
      </c>
      <c r="DI102" s="6" t="str">
        <f t="shared" si="172"/>
        <v/>
      </c>
      <c r="DJ102" s="6" t="str">
        <f t="shared" si="173"/>
        <v/>
      </c>
      <c r="DK102" s="6" t="str">
        <f t="shared" si="174"/>
        <v/>
      </c>
      <c r="DL102" s="6" t="str">
        <f t="shared" si="175"/>
        <v/>
      </c>
      <c r="DM102" s="6" t="str">
        <f t="shared" si="176"/>
        <v/>
      </c>
      <c r="DN102" s="6" t="str">
        <f t="shared" si="177"/>
        <v/>
      </c>
      <c r="DO102" s="6" t="str">
        <f t="shared" si="178"/>
        <v/>
      </c>
      <c r="DP102" s="6" t="str">
        <f t="shared" si="179"/>
        <v/>
      </c>
      <c r="DQ102" s="6" t="str">
        <f t="shared" si="180"/>
        <v/>
      </c>
      <c r="DR102" s="6" t="str">
        <f t="shared" si="181"/>
        <v/>
      </c>
    </row>
    <row r="103" spans="1:122" x14ac:dyDescent="0.25">
      <c r="A103" s="9">
        <v>95</v>
      </c>
      <c r="B103" s="1"/>
      <c r="C103" s="1"/>
      <c r="D103" s="1"/>
      <c r="E103" s="1"/>
      <c r="F103" s="1"/>
      <c r="G103" s="1"/>
      <c r="H103" s="1"/>
      <c r="I103" s="1"/>
      <c r="J103" s="1"/>
      <c r="K103" s="2" t="str">
        <f t="shared" si="91"/>
        <v/>
      </c>
      <c r="L103" s="3" t="str">
        <f t="shared" si="92"/>
        <v/>
      </c>
      <c r="M103" s="4" t="str">
        <f t="shared" si="93"/>
        <v/>
      </c>
      <c r="N103" s="4" t="str">
        <f t="shared" si="94"/>
        <v/>
      </c>
      <c r="O103" s="5" t="str">
        <f t="shared" si="95"/>
        <v/>
      </c>
      <c r="P103" s="6" t="str">
        <f>IF(K103="OK",(AY103*Forudsætninger!$B$6+BE103*Forudsætninger!$C$6+BK103*Forudsætninger!$D$6+BQ103*Forudsætninger!$E$6+BW103*Forudsætninger!$F$6+CC103*Forudsætninger!$G$6+CI103*Forudsætninger!$H$6+CO103*Forudsætninger!$I$6+CU103*Forudsætninger!$J$6+DA103*Forudsætninger!$K$6+DG103*Forudsætninger!$L$6+DM103*Forudsætninger!$M$6)/SUM(Forudsætninger!$B$6:$M$6),"")</f>
        <v/>
      </c>
      <c r="Q103" s="6" t="str">
        <f>IF(K103="OK",(AZ103*Forudsætninger!$B$6+BF103*Forudsætninger!$C$6+BL103*Forudsætninger!$D$6+BR103*Forudsætninger!$E$6+BX103*Forudsætninger!$F$6+CD103*Forudsætninger!$G$6+CJ103*Forudsætninger!$H$6+CP103*Forudsætninger!$I$6+CV103*Forudsætninger!$J$6+DB103*Forudsætninger!$K$6+DH103*Forudsætninger!$L$6+DN103*Forudsætninger!$M$6)/SUM(Forudsætninger!$B$6:$M$6),"")</f>
        <v/>
      </c>
      <c r="R103" s="6" t="str">
        <f>IF(K103="OK",(BA103*Forudsætninger!$B$6+BG103*Forudsætninger!$C$6+BM103*Forudsætninger!$D$6+BS103*Forudsætninger!$E$6+BY103*Forudsætninger!$F$6+CE103*Forudsætninger!$G$6+CK103*Forudsætninger!$H$6+CQ103*Forudsætninger!$I$6+CW103*Forudsætninger!$J$6+DC103*Forudsætninger!$K$6+DI103*Forudsætninger!$L$6+DO103*Forudsætninger!$M$6)/SUM(Forudsætninger!$B$6:$M$6),"")</f>
        <v/>
      </c>
      <c r="S103" s="6" t="str">
        <f>IF(K103="OK",(BB103*Forudsætninger!$B$6+BH103*Forudsætninger!$C$6+BN103*Forudsætninger!$D$6+BT103*Forudsætninger!$E$6+BZ103*Forudsætninger!$F$6+CF103*Forudsætninger!$G$6+CL103*Forudsætninger!$H$6+CR103*Forudsætninger!$I$6+CX103*Forudsætninger!$J$6+DD103*Forudsætninger!$K$6+DJ103*Forudsætninger!$L$6+DP103*Forudsætninger!$M$6)/SUM(Forudsætninger!$B$6:$M$6),"")</f>
        <v/>
      </c>
      <c r="T103" s="6" t="str">
        <f>IF(K103="OK",(BC103*Forudsætninger!$B$6+BI103*Forudsætninger!$C$6+BO103*Forudsætninger!$D$6+BU103*Forudsætninger!$E$6+CA103*Forudsætninger!$F$6+CG103*Forudsætninger!$G$6+CM103*Forudsætninger!$H$6+CS103*Forudsætninger!$I$6+CY103*Forudsætninger!$J$6+DE103*Forudsætninger!$K$6+DK103*Forudsætninger!$L$6+DQ103*Forudsætninger!$M$6)/SUM(Forudsætninger!$B$6:$M$6),"")</f>
        <v/>
      </c>
      <c r="U103" s="6" t="str">
        <f>IF(K103="OK",(BD103*Forudsætninger!$B$6+BJ103*Forudsætninger!$C$6+BP103*Forudsætninger!$D$6+BV103*Forudsætninger!$E$6+CB103*Forudsætninger!$F$6+CH103*Forudsætninger!$G$6+CN103*Forudsætninger!$H$6+CT103*Forudsætninger!$I$6+CZ103*Forudsætninger!$J$6+DF103*Forudsætninger!$K$6+DL103*Forudsætninger!$L$6+DR103*Forudsætninger!$M$6)/SUM(Forudsætninger!$B$6:$M$6),"")</f>
        <v/>
      </c>
      <c r="V103" s="7" t="str">
        <f>IF(AND(L103="OK",K103="OK"),(P103*3+Q103*2+R103-S103-T103*2-U103*3)*J103*SUM(Forudsætninger!$B$6:$M$6),"")</f>
        <v/>
      </c>
      <c r="W103" s="49" t="str">
        <f t="shared" si="96"/>
        <v/>
      </c>
      <c r="X103" s="49" t="str">
        <f t="shared" si="97"/>
        <v/>
      </c>
      <c r="Y103" s="49" t="str">
        <f t="shared" si="98"/>
        <v/>
      </c>
      <c r="Z103" s="49" t="str">
        <f t="shared" si="99"/>
        <v/>
      </c>
      <c r="AA103" s="49" t="str">
        <f t="shared" si="100"/>
        <v/>
      </c>
      <c r="AB103" s="49" t="str">
        <f t="shared" si="101"/>
        <v/>
      </c>
      <c r="AC103" s="49" t="str">
        <f t="shared" si="102"/>
        <v/>
      </c>
      <c r="AD103" s="49" t="str">
        <f t="shared" si="103"/>
        <v/>
      </c>
      <c r="AE103" s="49" t="str">
        <f t="shared" si="104"/>
        <v/>
      </c>
      <c r="AF103" s="49" t="str">
        <f t="shared" si="105"/>
        <v/>
      </c>
      <c r="AG103" s="49" t="str">
        <f t="shared" si="106"/>
        <v/>
      </c>
      <c r="AH103" s="49" t="str">
        <f t="shared" si="107"/>
        <v/>
      </c>
      <c r="AK103" s="18">
        <f t="shared" si="108"/>
        <v>0</v>
      </c>
      <c r="AL103" s="18">
        <f t="shared" si="109"/>
        <v>0</v>
      </c>
      <c r="AM103" s="18" t="str">
        <f>IF($K103="OK",$AK103+$AL103-0.1909*$G103+0.1226*$H103-7.6592*($I103*Forudsætninger!B99)/3600,"")</f>
        <v/>
      </c>
      <c r="AN103" s="18" t="str">
        <f>IF($K103="OK",$AK103+$AL103-0.1909*$G103+0.1226*$H103-7.6592*($I103*Forudsætninger!C99)/3600,"")</f>
        <v/>
      </c>
      <c r="AO103" s="18" t="str">
        <f>IF($K103="OK",$AK103+$AL103-0.1909*$G103+0.1226*$H103-7.6592*($I103*Forudsætninger!D99)/3600,"")</f>
        <v/>
      </c>
      <c r="AP103" s="18" t="str">
        <f>IF($K103="OK",$AK103+$AL103-0.1909*$G103+0.1226*$H103-7.6592*($I103*Forudsætninger!E99)/3600,"")</f>
        <v/>
      </c>
      <c r="AQ103" s="18" t="str">
        <f>IF($K103="OK",$AK103+$AL103-0.1909*$G103+0.1226*$H103-7.6592*($I103*Forudsætninger!F99)/3600,"")</f>
        <v/>
      </c>
      <c r="AR103" s="18" t="str">
        <f>IF($K103="OK",$AK103+$AL103-0.1909*$G103+0.1226*$H103-7.6592*($I103*Forudsætninger!G99)/3600,"")</f>
        <v/>
      </c>
      <c r="AS103" s="18" t="str">
        <f>IF($K103="OK",$AK103+$AL103-0.1909*$G103+0.1226*$H103-7.6592*($I103*Forudsætninger!H99)/3600,"")</f>
        <v/>
      </c>
      <c r="AT103" s="18" t="str">
        <f>IF($K103="OK",$AK103+$AL103-0.1909*$G103+0.1226*$H103-7.6592*($I103*Forudsætninger!I99)/3600,"")</f>
        <v/>
      </c>
      <c r="AU103" s="18" t="str">
        <f>IF($K103="OK",$AK103+$AL103-0.1909*$G103+0.1226*$H103-7.6592*($I103*Forudsætninger!J99)/3600,"")</f>
        <v/>
      </c>
      <c r="AV103" s="18" t="str">
        <f>IF($K103="OK",$AK103+$AL103-0.1909*$G103+0.1226*$H103-7.6592*($I103*Forudsætninger!K99)/3600,"")</f>
        <v/>
      </c>
      <c r="AW103" s="18" t="str">
        <f>IF($K103="OK",$AK103+$AL103-0.1909*$G103+0.1226*$H103-7.6592*($I103*Forudsætninger!L99)/3600,"")</f>
        <v/>
      </c>
      <c r="AX103" s="18" t="str">
        <f>IF($K103="OK",$AK103+$AL103-0.1909*$G103+0.1226*$H103-7.6592*($I103*Forudsætninger!M99)/3600,"")</f>
        <v/>
      </c>
      <c r="AY103" s="6" t="str">
        <f t="shared" si="110"/>
        <v/>
      </c>
      <c r="AZ103" s="6" t="str">
        <f t="shared" si="111"/>
        <v/>
      </c>
      <c r="BA103" s="6" t="str">
        <f t="shared" si="112"/>
        <v/>
      </c>
      <c r="BB103" s="6" t="str">
        <f t="shared" si="113"/>
        <v/>
      </c>
      <c r="BC103" s="6" t="str">
        <f t="shared" si="114"/>
        <v/>
      </c>
      <c r="BD103" s="6" t="str">
        <f t="shared" si="115"/>
        <v/>
      </c>
      <c r="BE103" s="6" t="str">
        <f t="shared" si="116"/>
        <v/>
      </c>
      <c r="BF103" s="6" t="str">
        <f t="shared" si="117"/>
        <v/>
      </c>
      <c r="BG103" s="6" t="str">
        <f t="shared" si="118"/>
        <v/>
      </c>
      <c r="BH103" s="6" t="str">
        <f t="shared" si="119"/>
        <v/>
      </c>
      <c r="BI103" s="6" t="str">
        <f t="shared" si="120"/>
        <v/>
      </c>
      <c r="BJ103" s="6" t="str">
        <f t="shared" si="121"/>
        <v/>
      </c>
      <c r="BK103" s="6" t="str">
        <f t="shared" si="122"/>
        <v/>
      </c>
      <c r="BL103" s="6" t="str">
        <f t="shared" si="123"/>
        <v/>
      </c>
      <c r="BM103" s="6" t="str">
        <f t="shared" si="124"/>
        <v/>
      </c>
      <c r="BN103" s="6" t="str">
        <f t="shared" si="125"/>
        <v/>
      </c>
      <c r="BO103" s="6" t="str">
        <f t="shared" si="126"/>
        <v/>
      </c>
      <c r="BP103" s="6" t="str">
        <f t="shared" si="127"/>
        <v/>
      </c>
      <c r="BQ103" s="6" t="str">
        <f t="shared" si="128"/>
        <v/>
      </c>
      <c r="BR103" s="6" t="str">
        <f t="shared" si="129"/>
        <v/>
      </c>
      <c r="BS103" s="6" t="str">
        <f t="shared" si="130"/>
        <v/>
      </c>
      <c r="BT103" s="6" t="str">
        <f t="shared" si="131"/>
        <v/>
      </c>
      <c r="BU103" s="6" t="str">
        <f t="shared" si="132"/>
        <v/>
      </c>
      <c r="BV103" s="6" t="str">
        <f t="shared" si="133"/>
        <v/>
      </c>
      <c r="BW103" s="6" t="str">
        <f t="shared" si="134"/>
        <v/>
      </c>
      <c r="BX103" s="6" t="str">
        <f t="shared" si="135"/>
        <v/>
      </c>
      <c r="BY103" s="6" t="str">
        <f t="shared" si="136"/>
        <v/>
      </c>
      <c r="BZ103" s="6" t="str">
        <f t="shared" si="137"/>
        <v/>
      </c>
      <c r="CA103" s="6" t="str">
        <f t="shared" si="138"/>
        <v/>
      </c>
      <c r="CB103" s="6" t="str">
        <f t="shared" si="139"/>
        <v/>
      </c>
      <c r="CC103" s="6" t="str">
        <f t="shared" si="140"/>
        <v/>
      </c>
      <c r="CD103" s="6" t="str">
        <f t="shared" si="141"/>
        <v/>
      </c>
      <c r="CE103" s="6" t="str">
        <f t="shared" si="142"/>
        <v/>
      </c>
      <c r="CF103" s="6" t="str">
        <f t="shared" si="143"/>
        <v/>
      </c>
      <c r="CG103" s="6" t="str">
        <f t="shared" si="144"/>
        <v/>
      </c>
      <c r="CH103" s="6" t="str">
        <f t="shared" si="145"/>
        <v/>
      </c>
      <c r="CI103" s="6" t="str">
        <f t="shared" si="146"/>
        <v/>
      </c>
      <c r="CJ103" s="6" t="str">
        <f t="shared" si="147"/>
        <v/>
      </c>
      <c r="CK103" s="6" t="str">
        <f t="shared" si="148"/>
        <v/>
      </c>
      <c r="CL103" s="6" t="str">
        <f t="shared" si="149"/>
        <v/>
      </c>
      <c r="CM103" s="6" t="str">
        <f t="shared" si="150"/>
        <v/>
      </c>
      <c r="CN103" s="6" t="str">
        <f t="shared" si="151"/>
        <v/>
      </c>
      <c r="CO103" s="6" t="str">
        <f t="shared" si="152"/>
        <v/>
      </c>
      <c r="CP103" s="6" t="str">
        <f t="shared" si="153"/>
        <v/>
      </c>
      <c r="CQ103" s="6" t="str">
        <f t="shared" si="154"/>
        <v/>
      </c>
      <c r="CR103" s="6" t="str">
        <f t="shared" si="155"/>
        <v/>
      </c>
      <c r="CS103" s="6" t="str">
        <f t="shared" si="156"/>
        <v/>
      </c>
      <c r="CT103" s="6" t="str">
        <f t="shared" si="157"/>
        <v/>
      </c>
      <c r="CU103" s="6" t="str">
        <f t="shared" si="158"/>
        <v/>
      </c>
      <c r="CV103" s="6" t="str">
        <f t="shared" si="159"/>
        <v/>
      </c>
      <c r="CW103" s="6" t="str">
        <f t="shared" si="160"/>
        <v/>
      </c>
      <c r="CX103" s="6" t="str">
        <f t="shared" si="161"/>
        <v/>
      </c>
      <c r="CY103" s="6" t="str">
        <f t="shared" si="162"/>
        <v/>
      </c>
      <c r="CZ103" s="6" t="str">
        <f t="shared" si="163"/>
        <v/>
      </c>
      <c r="DA103" s="6" t="str">
        <f t="shared" si="164"/>
        <v/>
      </c>
      <c r="DB103" s="6" t="str">
        <f t="shared" si="165"/>
        <v/>
      </c>
      <c r="DC103" s="6" t="str">
        <f t="shared" si="166"/>
        <v/>
      </c>
      <c r="DD103" s="6" t="str">
        <f t="shared" si="167"/>
        <v/>
      </c>
      <c r="DE103" s="6" t="str">
        <f t="shared" si="168"/>
        <v/>
      </c>
      <c r="DF103" s="6" t="str">
        <f t="shared" si="169"/>
        <v/>
      </c>
      <c r="DG103" s="6" t="str">
        <f t="shared" si="170"/>
        <v/>
      </c>
      <c r="DH103" s="6" t="str">
        <f t="shared" si="171"/>
        <v/>
      </c>
      <c r="DI103" s="6" t="str">
        <f t="shared" si="172"/>
        <v/>
      </c>
      <c r="DJ103" s="6" t="str">
        <f t="shared" si="173"/>
        <v/>
      </c>
      <c r="DK103" s="6" t="str">
        <f t="shared" si="174"/>
        <v/>
      </c>
      <c r="DL103" s="6" t="str">
        <f t="shared" si="175"/>
        <v/>
      </c>
      <c r="DM103" s="6" t="str">
        <f t="shared" si="176"/>
        <v/>
      </c>
      <c r="DN103" s="6" t="str">
        <f t="shared" si="177"/>
        <v/>
      </c>
      <c r="DO103" s="6" t="str">
        <f t="shared" si="178"/>
        <v/>
      </c>
      <c r="DP103" s="6" t="str">
        <f t="shared" si="179"/>
        <v/>
      </c>
      <c r="DQ103" s="6" t="str">
        <f t="shared" si="180"/>
        <v/>
      </c>
      <c r="DR103" s="6" t="str">
        <f t="shared" si="181"/>
        <v/>
      </c>
    </row>
    <row r="104" spans="1:122" x14ac:dyDescent="0.25">
      <c r="A104" s="9">
        <v>96</v>
      </c>
      <c r="B104" s="1"/>
      <c r="C104" s="1"/>
      <c r="D104" s="1"/>
      <c r="E104" s="1"/>
      <c r="F104" s="1"/>
      <c r="G104" s="1"/>
      <c r="H104" s="1"/>
      <c r="I104" s="1"/>
      <c r="J104" s="1"/>
      <c r="K104" s="2" t="str">
        <f t="shared" si="91"/>
        <v/>
      </c>
      <c r="L104" s="3" t="str">
        <f t="shared" si="92"/>
        <v/>
      </c>
      <c r="M104" s="4" t="str">
        <f t="shared" si="93"/>
        <v/>
      </c>
      <c r="N104" s="4" t="str">
        <f t="shared" si="94"/>
        <v/>
      </c>
      <c r="O104" s="5" t="str">
        <f t="shared" si="95"/>
        <v/>
      </c>
      <c r="P104" s="6" t="str">
        <f>IF(K104="OK",(AY104*Forudsætninger!$B$6+BE104*Forudsætninger!$C$6+BK104*Forudsætninger!$D$6+BQ104*Forudsætninger!$E$6+BW104*Forudsætninger!$F$6+CC104*Forudsætninger!$G$6+CI104*Forudsætninger!$H$6+CO104*Forudsætninger!$I$6+CU104*Forudsætninger!$J$6+DA104*Forudsætninger!$K$6+DG104*Forudsætninger!$L$6+DM104*Forudsætninger!$M$6)/SUM(Forudsætninger!$B$6:$M$6),"")</f>
        <v/>
      </c>
      <c r="Q104" s="6" t="str">
        <f>IF(K104="OK",(AZ104*Forudsætninger!$B$6+BF104*Forudsætninger!$C$6+BL104*Forudsætninger!$D$6+BR104*Forudsætninger!$E$6+BX104*Forudsætninger!$F$6+CD104*Forudsætninger!$G$6+CJ104*Forudsætninger!$H$6+CP104*Forudsætninger!$I$6+CV104*Forudsætninger!$J$6+DB104*Forudsætninger!$K$6+DH104*Forudsætninger!$L$6+DN104*Forudsætninger!$M$6)/SUM(Forudsætninger!$B$6:$M$6),"")</f>
        <v/>
      </c>
      <c r="R104" s="6" t="str">
        <f>IF(K104="OK",(BA104*Forudsætninger!$B$6+BG104*Forudsætninger!$C$6+BM104*Forudsætninger!$D$6+BS104*Forudsætninger!$E$6+BY104*Forudsætninger!$F$6+CE104*Forudsætninger!$G$6+CK104*Forudsætninger!$H$6+CQ104*Forudsætninger!$I$6+CW104*Forudsætninger!$J$6+DC104*Forudsætninger!$K$6+DI104*Forudsætninger!$L$6+DO104*Forudsætninger!$M$6)/SUM(Forudsætninger!$B$6:$M$6),"")</f>
        <v/>
      </c>
      <c r="S104" s="6" t="str">
        <f>IF(K104="OK",(BB104*Forudsætninger!$B$6+BH104*Forudsætninger!$C$6+BN104*Forudsætninger!$D$6+BT104*Forudsætninger!$E$6+BZ104*Forudsætninger!$F$6+CF104*Forudsætninger!$G$6+CL104*Forudsætninger!$H$6+CR104*Forudsætninger!$I$6+CX104*Forudsætninger!$J$6+DD104*Forudsætninger!$K$6+DJ104*Forudsætninger!$L$6+DP104*Forudsætninger!$M$6)/SUM(Forudsætninger!$B$6:$M$6),"")</f>
        <v/>
      </c>
      <c r="T104" s="6" t="str">
        <f>IF(K104="OK",(BC104*Forudsætninger!$B$6+BI104*Forudsætninger!$C$6+BO104*Forudsætninger!$D$6+BU104*Forudsætninger!$E$6+CA104*Forudsætninger!$F$6+CG104*Forudsætninger!$G$6+CM104*Forudsætninger!$H$6+CS104*Forudsætninger!$I$6+CY104*Forudsætninger!$J$6+DE104*Forudsætninger!$K$6+DK104*Forudsætninger!$L$6+DQ104*Forudsætninger!$M$6)/SUM(Forudsætninger!$B$6:$M$6),"")</f>
        <v/>
      </c>
      <c r="U104" s="6" t="str">
        <f>IF(K104="OK",(BD104*Forudsætninger!$B$6+BJ104*Forudsætninger!$C$6+BP104*Forudsætninger!$D$6+BV104*Forudsætninger!$E$6+CB104*Forudsætninger!$F$6+CH104*Forudsætninger!$G$6+CN104*Forudsætninger!$H$6+CT104*Forudsætninger!$I$6+CZ104*Forudsætninger!$J$6+DF104*Forudsætninger!$K$6+DL104*Forudsætninger!$L$6+DR104*Forudsætninger!$M$6)/SUM(Forudsætninger!$B$6:$M$6),"")</f>
        <v/>
      </c>
      <c r="V104" s="7" t="str">
        <f>IF(AND(L104="OK",K104="OK"),(P104*3+Q104*2+R104-S104-T104*2-U104*3)*J104*SUM(Forudsætninger!$B$6:$M$6),"")</f>
        <v/>
      </c>
      <c r="W104" s="49" t="str">
        <f t="shared" si="96"/>
        <v/>
      </c>
      <c r="X104" s="49" t="str">
        <f t="shared" si="97"/>
        <v/>
      </c>
      <c r="Y104" s="49" t="str">
        <f t="shared" si="98"/>
        <v/>
      </c>
      <c r="Z104" s="49" t="str">
        <f t="shared" si="99"/>
        <v/>
      </c>
      <c r="AA104" s="49" t="str">
        <f t="shared" si="100"/>
        <v/>
      </c>
      <c r="AB104" s="49" t="str">
        <f t="shared" si="101"/>
        <v/>
      </c>
      <c r="AC104" s="49" t="str">
        <f t="shared" si="102"/>
        <v/>
      </c>
      <c r="AD104" s="49" t="str">
        <f t="shared" si="103"/>
        <v/>
      </c>
      <c r="AE104" s="49" t="str">
        <f t="shared" si="104"/>
        <v/>
      </c>
      <c r="AF104" s="49" t="str">
        <f t="shared" si="105"/>
        <v/>
      </c>
      <c r="AG104" s="49" t="str">
        <f t="shared" si="106"/>
        <v/>
      </c>
      <c r="AH104" s="49" t="str">
        <f t="shared" si="107"/>
        <v/>
      </c>
      <c r="AK104" s="18">
        <f t="shared" si="108"/>
        <v>0</v>
      </c>
      <c r="AL104" s="18">
        <f t="shared" si="109"/>
        <v>0</v>
      </c>
      <c r="AM104" s="18" t="str">
        <f>IF($K104="OK",$AK104+$AL104-0.1909*$G104+0.1226*$H104-7.6592*($I104*Forudsætninger!B100)/3600,"")</f>
        <v/>
      </c>
      <c r="AN104" s="18" t="str">
        <f>IF($K104="OK",$AK104+$AL104-0.1909*$G104+0.1226*$H104-7.6592*($I104*Forudsætninger!C100)/3600,"")</f>
        <v/>
      </c>
      <c r="AO104" s="18" t="str">
        <f>IF($K104="OK",$AK104+$AL104-0.1909*$G104+0.1226*$H104-7.6592*($I104*Forudsætninger!D100)/3600,"")</f>
        <v/>
      </c>
      <c r="AP104" s="18" t="str">
        <f>IF($K104="OK",$AK104+$AL104-0.1909*$G104+0.1226*$H104-7.6592*($I104*Forudsætninger!E100)/3600,"")</f>
        <v/>
      </c>
      <c r="AQ104" s="18" t="str">
        <f>IF($K104="OK",$AK104+$AL104-0.1909*$G104+0.1226*$H104-7.6592*($I104*Forudsætninger!F100)/3600,"")</f>
        <v/>
      </c>
      <c r="AR104" s="18" t="str">
        <f>IF($K104="OK",$AK104+$AL104-0.1909*$G104+0.1226*$H104-7.6592*($I104*Forudsætninger!G100)/3600,"")</f>
        <v/>
      </c>
      <c r="AS104" s="18" t="str">
        <f>IF($K104="OK",$AK104+$AL104-0.1909*$G104+0.1226*$H104-7.6592*($I104*Forudsætninger!H100)/3600,"")</f>
        <v/>
      </c>
      <c r="AT104" s="18" t="str">
        <f>IF($K104="OK",$AK104+$AL104-0.1909*$G104+0.1226*$H104-7.6592*($I104*Forudsætninger!I100)/3600,"")</f>
        <v/>
      </c>
      <c r="AU104" s="18" t="str">
        <f>IF($K104="OK",$AK104+$AL104-0.1909*$G104+0.1226*$H104-7.6592*($I104*Forudsætninger!J100)/3600,"")</f>
        <v/>
      </c>
      <c r="AV104" s="18" t="str">
        <f>IF($K104="OK",$AK104+$AL104-0.1909*$G104+0.1226*$H104-7.6592*($I104*Forudsætninger!K100)/3600,"")</f>
        <v/>
      </c>
      <c r="AW104" s="18" t="str">
        <f>IF($K104="OK",$AK104+$AL104-0.1909*$G104+0.1226*$H104-7.6592*($I104*Forudsætninger!L100)/3600,"")</f>
        <v/>
      </c>
      <c r="AX104" s="18" t="str">
        <f>IF($K104="OK",$AK104+$AL104-0.1909*$G104+0.1226*$H104-7.6592*($I104*Forudsætninger!M100)/3600,"")</f>
        <v/>
      </c>
      <c r="AY104" s="6" t="str">
        <f t="shared" si="110"/>
        <v/>
      </c>
      <c r="AZ104" s="6" t="str">
        <f t="shared" si="111"/>
        <v/>
      </c>
      <c r="BA104" s="6" t="str">
        <f t="shared" si="112"/>
        <v/>
      </c>
      <c r="BB104" s="6" t="str">
        <f t="shared" si="113"/>
        <v/>
      </c>
      <c r="BC104" s="6" t="str">
        <f t="shared" si="114"/>
        <v/>
      </c>
      <c r="BD104" s="6" t="str">
        <f t="shared" si="115"/>
        <v/>
      </c>
      <c r="BE104" s="6" t="str">
        <f t="shared" si="116"/>
        <v/>
      </c>
      <c r="BF104" s="6" t="str">
        <f t="shared" si="117"/>
        <v/>
      </c>
      <c r="BG104" s="6" t="str">
        <f t="shared" si="118"/>
        <v/>
      </c>
      <c r="BH104" s="6" t="str">
        <f t="shared" si="119"/>
        <v/>
      </c>
      <c r="BI104" s="6" t="str">
        <f t="shared" si="120"/>
        <v/>
      </c>
      <c r="BJ104" s="6" t="str">
        <f t="shared" si="121"/>
        <v/>
      </c>
      <c r="BK104" s="6" t="str">
        <f t="shared" si="122"/>
        <v/>
      </c>
      <c r="BL104" s="6" t="str">
        <f t="shared" si="123"/>
        <v/>
      </c>
      <c r="BM104" s="6" t="str">
        <f t="shared" si="124"/>
        <v/>
      </c>
      <c r="BN104" s="6" t="str">
        <f t="shared" si="125"/>
        <v/>
      </c>
      <c r="BO104" s="6" t="str">
        <f t="shared" si="126"/>
        <v/>
      </c>
      <c r="BP104" s="6" t="str">
        <f t="shared" si="127"/>
        <v/>
      </c>
      <c r="BQ104" s="6" t="str">
        <f t="shared" si="128"/>
        <v/>
      </c>
      <c r="BR104" s="6" t="str">
        <f t="shared" si="129"/>
        <v/>
      </c>
      <c r="BS104" s="6" t="str">
        <f t="shared" si="130"/>
        <v/>
      </c>
      <c r="BT104" s="6" t="str">
        <f t="shared" si="131"/>
        <v/>
      </c>
      <c r="BU104" s="6" t="str">
        <f t="shared" si="132"/>
        <v/>
      </c>
      <c r="BV104" s="6" t="str">
        <f t="shared" si="133"/>
        <v/>
      </c>
      <c r="BW104" s="6" t="str">
        <f t="shared" si="134"/>
        <v/>
      </c>
      <c r="BX104" s="6" t="str">
        <f t="shared" si="135"/>
        <v/>
      </c>
      <c r="BY104" s="6" t="str">
        <f t="shared" si="136"/>
        <v/>
      </c>
      <c r="BZ104" s="6" t="str">
        <f t="shared" si="137"/>
        <v/>
      </c>
      <c r="CA104" s="6" t="str">
        <f t="shared" si="138"/>
        <v/>
      </c>
      <c r="CB104" s="6" t="str">
        <f t="shared" si="139"/>
        <v/>
      </c>
      <c r="CC104" s="6" t="str">
        <f t="shared" si="140"/>
        <v/>
      </c>
      <c r="CD104" s="6" t="str">
        <f t="shared" si="141"/>
        <v/>
      </c>
      <c r="CE104" s="6" t="str">
        <f t="shared" si="142"/>
        <v/>
      </c>
      <c r="CF104" s="6" t="str">
        <f t="shared" si="143"/>
        <v/>
      </c>
      <c r="CG104" s="6" t="str">
        <f t="shared" si="144"/>
        <v/>
      </c>
      <c r="CH104" s="6" t="str">
        <f t="shared" si="145"/>
        <v/>
      </c>
      <c r="CI104" s="6" t="str">
        <f t="shared" si="146"/>
        <v/>
      </c>
      <c r="CJ104" s="6" t="str">
        <f t="shared" si="147"/>
        <v/>
      </c>
      <c r="CK104" s="6" t="str">
        <f t="shared" si="148"/>
        <v/>
      </c>
      <c r="CL104" s="6" t="str">
        <f t="shared" si="149"/>
        <v/>
      </c>
      <c r="CM104" s="6" t="str">
        <f t="shared" si="150"/>
        <v/>
      </c>
      <c r="CN104" s="6" t="str">
        <f t="shared" si="151"/>
        <v/>
      </c>
      <c r="CO104" s="6" t="str">
        <f t="shared" si="152"/>
        <v/>
      </c>
      <c r="CP104" s="6" t="str">
        <f t="shared" si="153"/>
        <v/>
      </c>
      <c r="CQ104" s="6" t="str">
        <f t="shared" si="154"/>
        <v/>
      </c>
      <c r="CR104" s="6" t="str">
        <f t="shared" si="155"/>
        <v/>
      </c>
      <c r="CS104" s="6" t="str">
        <f t="shared" si="156"/>
        <v/>
      </c>
      <c r="CT104" s="6" t="str">
        <f t="shared" si="157"/>
        <v/>
      </c>
      <c r="CU104" s="6" t="str">
        <f t="shared" si="158"/>
        <v/>
      </c>
      <c r="CV104" s="6" t="str">
        <f t="shared" si="159"/>
        <v/>
      </c>
      <c r="CW104" s="6" t="str">
        <f t="shared" si="160"/>
        <v/>
      </c>
      <c r="CX104" s="6" t="str">
        <f t="shared" si="161"/>
        <v/>
      </c>
      <c r="CY104" s="6" t="str">
        <f t="shared" si="162"/>
        <v/>
      </c>
      <c r="CZ104" s="6" t="str">
        <f t="shared" si="163"/>
        <v/>
      </c>
      <c r="DA104" s="6" t="str">
        <f t="shared" si="164"/>
        <v/>
      </c>
      <c r="DB104" s="6" t="str">
        <f t="shared" si="165"/>
        <v/>
      </c>
      <c r="DC104" s="6" t="str">
        <f t="shared" si="166"/>
        <v/>
      </c>
      <c r="DD104" s="6" t="str">
        <f t="shared" si="167"/>
        <v/>
      </c>
      <c r="DE104" s="6" t="str">
        <f t="shared" si="168"/>
        <v/>
      </c>
      <c r="DF104" s="6" t="str">
        <f t="shared" si="169"/>
        <v/>
      </c>
      <c r="DG104" s="6" t="str">
        <f t="shared" si="170"/>
        <v/>
      </c>
      <c r="DH104" s="6" t="str">
        <f t="shared" si="171"/>
        <v/>
      </c>
      <c r="DI104" s="6" t="str">
        <f t="shared" si="172"/>
        <v/>
      </c>
      <c r="DJ104" s="6" t="str">
        <f t="shared" si="173"/>
        <v/>
      </c>
      <c r="DK104" s="6" t="str">
        <f t="shared" si="174"/>
        <v/>
      </c>
      <c r="DL104" s="6" t="str">
        <f t="shared" si="175"/>
        <v/>
      </c>
      <c r="DM104" s="6" t="str">
        <f t="shared" si="176"/>
        <v/>
      </c>
      <c r="DN104" s="6" t="str">
        <f t="shared" si="177"/>
        <v/>
      </c>
      <c r="DO104" s="6" t="str">
        <f t="shared" si="178"/>
        <v/>
      </c>
      <c r="DP104" s="6" t="str">
        <f t="shared" si="179"/>
        <v/>
      </c>
      <c r="DQ104" s="6" t="str">
        <f t="shared" si="180"/>
        <v/>
      </c>
      <c r="DR104" s="6" t="str">
        <f t="shared" si="181"/>
        <v/>
      </c>
    </row>
    <row r="105" spans="1:122" x14ac:dyDescent="0.25">
      <c r="A105" s="9">
        <v>97</v>
      </c>
      <c r="B105" s="1"/>
      <c r="C105" s="1"/>
      <c r="D105" s="1"/>
      <c r="E105" s="1"/>
      <c r="F105" s="1"/>
      <c r="G105" s="1"/>
      <c r="H105" s="1"/>
      <c r="I105" s="1"/>
      <c r="J105" s="1"/>
      <c r="K105" s="2" t="str">
        <f t="shared" si="91"/>
        <v/>
      </c>
      <c r="L105" s="3" t="str">
        <f t="shared" si="92"/>
        <v/>
      </c>
      <c r="M105" s="4" t="str">
        <f t="shared" si="93"/>
        <v/>
      </c>
      <c r="N105" s="4" t="str">
        <f t="shared" si="94"/>
        <v/>
      </c>
      <c r="O105" s="5" t="str">
        <f t="shared" si="95"/>
        <v/>
      </c>
      <c r="P105" s="6" t="str">
        <f>IF(K105="OK",(AY105*Forudsætninger!$B$6+BE105*Forudsætninger!$C$6+BK105*Forudsætninger!$D$6+BQ105*Forudsætninger!$E$6+BW105*Forudsætninger!$F$6+CC105*Forudsætninger!$G$6+CI105*Forudsætninger!$H$6+CO105*Forudsætninger!$I$6+CU105*Forudsætninger!$J$6+DA105*Forudsætninger!$K$6+DG105*Forudsætninger!$L$6+DM105*Forudsætninger!$M$6)/SUM(Forudsætninger!$B$6:$M$6),"")</f>
        <v/>
      </c>
      <c r="Q105" s="6" t="str">
        <f>IF(K105="OK",(AZ105*Forudsætninger!$B$6+BF105*Forudsætninger!$C$6+BL105*Forudsætninger!$D$6+BR105*Forudsætninger!$E$6+BX105*Forudsætninger!$F$6+CD105*Forudsætninger!$G$6+CJ105*Forudsætninger!$H$6+CP105*Forudsætninger!$I$6+CV105*Forudsætninger!$J$6+DB105*Forudsætninger!$K$6+DH105*Forudsætninger!$L$6+DN105*Forudsætninger!$M$6)/SUM(Forudsætninger!$B$6:$M$6),"")</f>
        <v/>
      </c>
      <c r="R105" s="6" t="str">
        <f>IF(K105="OK",(BA105*Forudsætninger!$B$6+BG105*Forudsætninger!$C$6+BM105*Forudsætninger!$D$6+BS105*Forudsætninger!$E$6+BY105*Forudsætninger!$F$6+CE105*Forudsætninger!$G$6+CK105*Forudsætninger!$H$6+CQ105*Forudsætninger!$I$6+CW105*Forudsætninger!$J$6+DC105*Forudsætninger!$K$6+DI105*Forudsætninger!$L$6+DO105*Forudsætninger!$M$6)/SUM(Forudsætninger!$B$6:$M$6),"")</f>
        <v/>
      </c>
      <c r="S105" s="6" t="str">
        <f>IF(K105="OK",(BB105*Forudsætninger!$B$6+BH105*Forudsætninger!$C$6+BN105*Forudsætninger!$D$6+BT105*Forudsætninger!$E$6+BZ105*Forudsætninger!$F$6+CF105*Forudsætninger!$G$6+CL105*Forudsætninger!$H$6+CR105*Forudsætninger!$I$6+CX105*Forudsætninger!$J$6+DD105*Forudsætninger!$K$6+DJ105*Forudsætninger!$L$6+DP105*Forudsætninger!$M$6)/SUM(Forudsætninger!$B$6:$M$6),"")</f>
        <v/>
      </c>
      <c r="T105" s="6" t="str">
        <f>IF(K105="OK",(BC105*Forudsætninger!$B$6+BI105*Forudsætninger!$C$6+BO105*Forudsætninger!$D$6+BU105*Forudsætninger!$E$6+CA105*Forudsætninger!$F$6+CG105*Forudsætninger!$G$6+CM105*Forudsætninger!$H$6+CS105*Forudsætninger!$I$6+CY105*Forudsætninger!$J$6+DE105*Forudsætninger!$K$6+DK105*Forudsætninger!$L$6+DQ105*Forudsætninger!$M$6)/SUM(Forudsætninger!$B$6:$M$6),"")</f>
        <v/>
      </c>
      <c r="U105" s="6" t="str">
        <f>IF(K105="OK",(BD105*Forudsætninger!$B$6+BJ105*Forudsætninger!$C$6+BP105*Forudsætninger!$D$6+BV105*Forudsætninger!$E$6+CB105*Forudsætninger!$F$6+CH105*Forudsætninger!$G$6+CN105*Forudsætninger!$H$6+CT105*Forudsætninger!$I$6+CZ105*Forudsætninger!$J$6+DF105*Forudsætninger!$K$6+DL105*Forudsætninger!$L$6+DR105*Forudsætninger!$M$6)/SUM(Forudsætninger!$B$6:$M$6),"")</f>
        <v/>
      </c>
      <c r="V105" s="7" t="str">
        <f>IF(AND(L105="OK",K105="OK"),(P105*3+Q105*2+R105-S105-T105*2-U105*3)*J105*SUM(Forudsætninger!$B$6:$M$6),"")</f>
        <v/>
      </c>
      <c r="W105" s="49" t="str">
        <f t="shared" si="96"/>
        <v/>
      </c>
      <c r="X105" s="49" t="str">
        <f t="shared" si="97"/>
        <v/>
      </c>
      <c r="Y105" s="49" t="str">
        <f t="shared" si="98"/>
        <v/>
      </c>
      <c r="Z105" s="49" t="str">
        <f t="shared" si="99"/>
        <v/>
      </c>
      <c r="AA105" s="49" t="str">
        <f t="shared" si="100"/>
        <v/>
      </c>
      <c r="AB105" s="49" t="str">
        <f t="shared" si="101"/>
        <v/>
      </c>
      <c r="AC105" s="49" t="str">
        <f t="shared" si="102"/>
        <v/>
      </c>
      <c r="AD105" s="49" t="str">
        <f t="shared" si="103"/>
        <v/>
      </c>
      <c r="AE105" s="49" t="str">
        <f t="shared" si="104"/>
        <v/>
      </c>
      <c r="AF105" s="49" t="str">
        <f t="shared" si="105"/>
        <v/>
      </c>
      <c r="AG105" s="49" t="str">
        <f t="shared" si="106"/>
        <v/>
      </c>
      <c r="AH105" s="49" t="str">
        <f t="shared" si="107"/>
        <v/>
      </c>
      <c r="AK105" s="18">
        <f t="shared" si="108"/>
        <v>0</v>
      </c>
      <c r="AL105" s="18">
        <f t="shared" si="109"/>
        <v>0</v>
      </c>
      <c r="AM105" s="18" t="str">
        <f>IF($K105="OK",$AK105+$AL105-0.1909*$G105+0.1226*$H105-7.6592*($I105*Forudsætninger!B101)/3600,"")</f>
        <v/>
      </c>
      <c r="AN105" s="18" t="str">
        <f>IF($K105="OK",$AK105+$AL105-0.1909*$G105+0.1226*$H105-7.6592*($I105*Forudsætninger!C101)/3600,"")</f>
        <v/>
      </c>
      <c r="AO105" s="18" t="str">
        <f>IF($K105="OK",$AK105+$AL105-0.1909*$G105+0.1226*$H105-7.6592*($I105*Forudsætninger!D101)/3600,"")</f>
        <v/>
      </c>
      <c r="AP105" s="18" t="str">
        <f>IF($K105="OK",$AK105+$AL105-0.1909*$G105+0.1226*$H105-7.6592*($I105*Forudsætninger!E101)/3600,"")</f>
        <v/>
      </c>
      <c r="AQ105" s="18" t="str">
        <f>IF($K105="OK",$AK105+$AL105-0.1909*$G105+0.1226*$H105-7.6592*($I105*Forudsætninger!F101)/3600,"")</f>
        <v/>
      </c>
      <c r="AR105" s="18" t="str">
        <f>IF($K105="OK",$AK105+$AL105-0.1909*$G105+0.1226*$H105-7.6592*($I105*Forudsætninger!G101)/3600,"")</f>
        <v/>
      </c>
      <c r="AS105" s="18" t="str">
        <f>IF($K105="OK",$AK105+$AL105-0.1909*$G105+0.1226*$H105-7.6592*($I105*Forudsætninger!H101)/3600,"")</f>
        <v/>
      </c>
      <c r="AT105" s="18" t="str">
        <f>IF($K105="OK",$AK105+$AL105-0.1909*$G105+0.1226*$H105-7.6592*($I105*Forudsætninger!I101)/3600,"")</f>
        <v/>
      </c>
      <c r="AU105" s="18" t="str">
        <f>IF($K105="OK",$AK105+$AL105-0.1909*$G105+0.1226*$H105-7.6592*($I105*Forudsætninger!J101)/3600,"")</f>
        <v/>
      </c>
      <c r="AV105" s="18" t="str">
        <f>IF($K105="OK",$AK105+$AL105-0.1909*$G105+0.1226*$H105-7.6592*($I105*Forudsætninger!K101)/3600,"")</f>
        <v/>
      </c>
      <c r="AW105" s="18" t="str">
        <f>IF($K105="OK",$AK105+$AL105-0.1909*$G105+0.1226*$H105-7.6592*($I105*Forudsætninger!L101)/3600,"")</f>
        <v/>
      </c>
      <c r="AX105" s="18" t="str">
        <f>IF($K105="OK",$AK105+$AL105-0.1909*$G105+0.1226*$H105-7.6592*($I105*Forudsætninger!M101)/3600,"")</f>
        <v/>
      </c>
      <c r="AY105" s="6" t="str">
        <f t="shared" si="110"/>
        <v/>
      </c>
      <c r="AZ105" s="6" t="str">
        <f t="shared" si="111"/>
        <v/>
      </c>
      <c r="BA105" s="6" t="str">
        <f t="shared" si="112"/>
        <v/>
      </c>
      <c r="BB105" s="6" t="str">
        <f t="shared" si="113"/>
        <v/>
      </c>
      <c r="BC105" s="6" t="str">
        <f t="shared" si="114"/>
        <v/>
      </c>
      <c r="BD105" s="6" t="str">
        <f t="shared" si="115"/>
        <v/>
      </c>
      <c r="BE105" s="6" t="str">
        <f t="shared" si="116"/>
        <v/>
      </c>
      <c r="BF105" s="6" t="str">
        <f t="shared" si="117"/>
        <v/>
      </c>
      <c r="BG105" s="6" t="str">
        <f t="shared" si="118"/>
        <v/>
      </c>
      <c r="BH105" s="6" t="str">
        <f t="shared" si="119"/>
        <v/>
      </c>
      <c r="BI105" s="6" t="str">
        <f t="shared" si="120"/>
        <v/>
      </c>
      <c r="BJ105" s="6" t="str">
        <f t="shared" si="121"/>
        <v/>
      </c>
      <c r="BK105" s="6" t="str">
        <f t="shared" si="122"/>
        <v/>
      </c>
      <c r="BL105" s="6" t="str">
        <f t="shared" si="123"/>
        <v/>
      </c>
      <c r="BM105" s="6" t="str">
        <f t="shared" si="124"/>
        <v/>
      </c>
      <c r="BN105" s="6" t="str">
        <f t="shared" si="125"/>
        <v/>
      </c>
      <c r="BO105" s="6" t="str">
        <f t="shared" si="126"/>
        <v/>
      </c>
      <c r="BP105" s="6" t="str">
        <f t="shared" si="127"/>
        <v/>
      </c>
      <c r="BQ105" s="6" t="str">
        <f t="shared" si="128"/>
        <v/>
      </c>
      <c r="BR105" s="6" t="str">
        <f t="shared" si="129"/>
        <v/>
      </c>
      <c r="BS105" s="6" t="str">
        <f t="shared" si="130"/>
        <v/>
      </c>
      <c r="BT105" s="6" t="str">
        <f t="shared" si="131"/>
        <v/>
      </c>
      <c r="BU105" s="6" t="str">
        <f t="shared" si="132"/>
        <v/>
      </c>
      <c r="BV105" s="6" t="str">
        <f t="shared" si="133"/>
        <v/>
      </c>
      <c r="BW105" s="6" t="str">
        <f t="shared" si="134"/>
        <v/>
      </c>
      <c r="BX105" s="6" t="str">
        <f t="shared" si="135"/>
        <v/>
      </c>
      <c r="BY105" s="6" t="str">
        <f t="shared" si="136"/>
        <v/>
      </c>
      <c r="BZ105" s="6" t="str">
        <f t="shared" si="137"/>
        <v/>
      </c>
      <c r="CA105" s="6" t="str">
        <f t="shared" si="138"/>
        <v/>
      </c>
      <c r="CB105" s="6" t="str">
        <f t="shared" si="139"/>
        <v/>
      </c>
      <c r="CC105" s="6" t="str">
        <f t="shared" si="140"/>
        <v/>
      </c>
      <c r="CD105" s="6" t="str">
        <f t="shared" si="141"/>
        <v/>
      </c>
      <c r="CE105" s="6" t="str">
        <f t="shared" si="142"/>
        <v/>
      </c>
      <c r="CF105" s="6" t="str">
        <f t="shared" si="143"/>
        <v/>
      </c>
      <c r="CG105" s="6" t="str">
        <f t="shared" si="144"/>
        <v/>
      </c>
      <c r="CH105" s="6" t="str">
        <f t="shared" si="145"/>
        <v/>
      </c>
      <c r="CI105" s="6" t="str">
        <f t="shared" si="146"/>
        <v/>
      </c>
      <c r="CJ105" s="6" t="str">
        <f t="shared" si="147"/>
        <v/>
      </c>
      <c r="CK105" s="6" t="str">
        <f t="shared" si="148"/>
        <v/>
      </c>
      <c r="CL105" s="6" t="str">
        <f t="shared" si="149"/>
        <v/>
      </c>
      <c r="CM105" s="6" t="str">
        <f t="shared" si="150"/>
        <v/>
      </c>
      <c r="CN105" s="6" t="str">
        <f t="shared" si="151"/>
        <v/>
      </c>
      <c r="CO105" s="6" t="str">
        <f t="shared" si="152"/>
        <v/>
      </c>
      <c r="CP105" s="6" t="str">
        <f t="shared" si="153"/>
        <v/>
      </c>
      <c r="CQ105" s="6" t="str">
        <f t="shared" si="154"/>
        <v/>
      </c>
      <c r="CR105" s="6" t="str">
        <f t="shared" si="155"/>
        <v/>
      </c>
      <c r="CS105" s="6" t="str">
        <f t="shared" si="156"/>
        <v/>
      </c>
      <c r="CT105" s="6" t="str">
        <f t="shared" si="157"/>
        <v/>
      </c>
      <c r="CU105" s="6" t="str">
        <f t="shared" si="158"/>
        <v/>
      </c>
      <c r="CV105" s="6" t="str">
        <f t="shared" si="159"/>
        <v/>
      </c>
      <c r="CW105" s="6" t="str">
        <f t="shared" si="160"/>
        <v/>
      </c>
      <c r="CX105" s="6" t="str">
        <f t="shared" si="161"/>
        <v/>
      </c>
      <c r="CY105" s="6" t="str">
        <f t="shared" si="162"/>
        <v/>
      </c>
      <c r="CZ105" s="6" t="str">
        <f t="shared" si="163"/>
        <v/>
      </c>
      <c r="DA105" s="6" t="str">
        <f t="shared" si="164"/>
        <v/>
      </c>
      <c r="DB105" s="6" t="str">
        <f t="shared" si="165"/>
        <v/>
      </c>
      <c r="DC105" s="6" t="str">
        <f t="shared" si="166"/>
        <v/>
      </c>
      <c r="DD105" s="6" t="str">
        <f t="shared" si="167"/>
        <v/>
      </c>
      <c r="DE105" s="6" t="str">
        <f t="shared" si="168"/>
        <v/>
      </c>
      <c r="DF105" s="6" t="str">
        <f t="shared" si="169"/>
        <v/>
      </c>
      <c r="DG105" s="6" t="str">
        <f t="shared" si="170"/>
        <v/>
      </c>
      <c r="DH105" s="6" t="str">
        <f t="shared" si="171"/>
        <v/>
      </c>
      <c r="DI105" s="6" t="str">
        <f t="shared" si="172"/>
        <v/>
      </c>
      <c r="DJ105" s="6" t="str">
        <f t="shared" si="173"/>
        <v/>
      </c>
      <c r="DK105" s="6" t="str">
        <f t="shared" si="174"/>
        <v/>
      </c>
      <c r="DL105" s="6" t="str">
        <f t="shared" si="175"/>
        <v/>
      </c>
      <c r="DM105" s="6" t="str">
        <f t="shared" si="176"/>
        <v/>
      </c>
      <c r="DN105" s="6" t="str">
        <f t="shared" si="177"/>
        <v/>
      </c>
      <c r="DO105" s="6" t="str">
        <f t="shared" si="178"/>
        <v/>
      </c>
      <c r="DP105" s="6" t="str">
        <f t="shared" si="179"/>
        <v/>
      </c>
      <c r="DQ105" s="6" t="str">
        <f t="shared" si="180"/>
        <v/>
      </c>
      <c r="DR105" s="6" t="str">
        <f t="shared" si="181"/>
        <v/>
      </c>
    </row>
    <row r="106" spans="1:122" x14ac:dyDescent="0.25">
      <c r="A106" s="9">
        <v>98</v>
      </c>
      <c r="B106" s="1"/>
      <c r="C106" s="1"/>
      <c r="D106" s="1"/>
      <c r="E106" s="1"/>
      <c r="F106" s="1"/>
      <c r="G106" s="1"/>
      <c r="H106" s="1"/>
      <c r="I106" s="1"/>
      <c r="J106" s="1"/>
      <c r="K106" s="2" t="str">
        <f t="shared" si="91"/>
        <v/>
      </c>
      <c r="L106" s="3" t="str">
        <f t="shared" si="92"/>
        <v/>
      </c>
      <c r="M106" s="4" t="str">
        <f t="shared" si="93"/>
        <v/>
      </c>
      <c r="N106" s="4" t="str">
        <f t="shared" si="94"/>
        <v/>
      </c>
      <c r="O106" s="5" t="str">
        <f t="shared" si="95"/>
        <v/>
      </c>
      <c r="P106" s="6" t="str">
        <f>IF(K106="OK",(AY106*Forudsætninger!$B$6+BE106*Forudsætninger!$C$6+BK106*Forudsætninger!$D$6+BQ106*Forudsætninger!$E$6+BW106*Forudsætninger!$F$6+CC106*Forudsætninger!$G$6+CI106*Forudsætninger!$H$6+CO106*Forudsætninger!$I$6+CU106*Forudsætninger!$J$6+DA106*Forudsætninger!$K$6+DG106*Forudsætninger!$L$6+DM106*Forudsætninger!$M$6)/SUM(Forudsætninger!$B$6:$M$6),"")</f>
        <v/>
      </c>
      <c r="Q106" s="6" t="str">
        <f>IF(K106="OK",(AZ106*Forudsætninger!$B$6+BF106*Forudsætninger!$C$6+BL106*Forudsætninger!$D$6+BR106*Forudsætninger!$E$6+BX106*Forudsætninger!$F$6+CD106*Forudsætninger!$G$6+CJ106*Forudsætninger!$H$6+CP106*Forudsætninger!$I$6+CV106*Forudsætninger!$J$6+DB106*Forudsætninger!$K$6+DH106*Forudsætninger!$L$6+DN106*Forudsætninger!$M$6)/SUM(Forudsætninger!$B$6:$M$6),"")</f>
        <v/>
      </c>
      <c r="R106" s="6" t="str">
        <f>IF(K106="OK",(BA106*Forudsætninger!$B$6+BG106*Forudsætninger!$C$6+BM106*Forudsætninger!$D$6+BS106*Forudsætninger!$E$6+BY106*Forudsætninger!$F$6+CE106*Forudsætninger!$G$6+CK106*Forudsætninger!$H$6+CQ106*Forudsætninger!$I$6+CW106*Forudsætninger!$J$6+DC106*Forudsætninger!$K$6+DI106*Forudsætninger!$L$6+DO106*Forudsætninger!$M$6)/SUM(Forudsætninger!$B$6:$M$6),"")</f>
        <v/>
      </c>
      <c r="S106" s="6" t="str">
        <f>IF(K106="OK",(BB106*Forudsætninger!$B$6+BH106*Forudsætninger!$C$6+BN106*Forudsætninger!$D$6+BT106*Forudsætninger!$E$6+BZ106*Forudsætninger!$F$6+CF106*Forudsætninger!$G$6+CL106*Forudsætninger!$H$6+CR106*Forudsætninger!$I$6+CX106*Forudsætninger!$J$6+DD106*Forudsætninger!$K$6+DJ106*Forudsætninger!$L$6+DP106*Forudsætninger!$M$6)/SUM(Forudsætninger!$B$6:$M$6),"")</f>
        <v/>
      </c>
      <c r="T106" s="6" t="str">
        <f>IF(K106="OK",(BC106*Forudsætninger!$B$6+BI106*Forudsætninger!$C$6+BO106*Forudsætninger!$D$6+BU106*Forudsætninger!$E$6+CA106*Forudsætninger!$F$6+CG106*Forudsætninger!$G$6+CM106*Forudsætninger!$H$6+CS106*Forudsætninger!$I$6+CY106*Forudsætninger!$J$6+DE106*Forudsætninger!$K$6+DK106*Forudsætninger!$L$6+DQ106*Forudsætninger!$M$6)/SUM(Forudsætninger!$B$6:$M$6),"")</f>
        <v/>
      </c>
      <c r="U106" s="6" t="str">
        <f>IF(K106="OK",(BD106*Forudsætninger!$B$6+BJ106*Forudsætninger!$C$6+BP106*Forudsætninger!$D$6+BV106*Forudsætninger!$E$6+CB106*Forudsætninger!$F$6+CH106*Forudsætninger!$G$6+CN106*Forudsætninger!$H$6+CT106*Forudsætninger!$I$6+CZ106*Forudsætninger!$J$6+DF106*Forudsætninger!$K$6+DL106*Forudsætninger!$L$6+DR106*Forudsætninger!$M$6)/SUM(Forudsætninger!$B$6:$M$6),"")</f>
        <v/>
      </c>
      <c r="V106" s="7" t="str">
        <f>IF(AND(L106="OK",K106="OK"),(P106*3+Q106*2+R106-S106-T106*2-U106*3)*J106*SUM(Forudsætninger!$B$6:$M$6),"")</f>
        <v/>
      </c>
      <c r="W106" s="49" t="str">
        <f t="shared" si="96"/>
        <v/>
      </c>
      <c r="X106" s="49" t="str">
        <f t="shared" si="97"/>
        <v/>
      </c>
      <c r="Y106" s="49" t="str">
        <f t="shared" si="98"/>
        <v/>
      </c>
      <c r="Z106" s="49" t="str">
        <f t="shared" si="99"/>
        <v/>
      </c>
      <c r="AA106" s="49" t="str">
        <f t="shared" si="100"/>
        <v/>
      </c>
      <c r="AB106" s="49" t="str">
        <f t="shared" si="101"/>
        <v/>
      </c>
      <c r="AC106" s="49" t="str">
        <f t="shared" si="102"/>
        <v/>
      </c>
      <c r="AD106" s="49" t="str">
        <f t="shared" si="103"/>
        <v/>
      </c>
      <c r="AE106" s="49" t="str">
        <f t="shared" si="104"/>
        <v/>
      </c>
      <c r="AF106" s="49" t="str">
        <f t="shared" si="105"/>
        <v/>
      </c>
      <c r="AG106" s="49" t="str">
        <f t="shared" si="106"/>
        <v/>
      </c>
      <c r="AH106" s="49" t="str">
        <f t="shared" si="107"/>
        <v/>
      </c>
      <c r="AK106" s="18">
        <f t="shared" si="108"/>
        <v>0</v>
      </c>
      <c r="AL106" s="18">
        <f t="shared" si="109"/>
        <v>0</v>
      </c>
      <c r="AM106" s="18" t="str">
        <f>IF($K106="OK",$AK106+$AL106-0.1909*$G106+0.1226*$H106-7.6592*($I106*Forudsætninger!B102)/3600,"")</f>
        <v/>
      </c>
      <c r="AN106" s="18" t="str">
        <f>IF($K106="OK",$AK106+$AL106-0.1909*$G106+0.1226*$H106-7.6592*($I106*Forudsætninger!C102)/3600,"")</f>
        <v/>
      </c>
      <c r="AO106" s="18" t="str">
        <f>IF($K106="OK",$AK106+$AL106-0.1909*$G106+0.1226*$H106-7.6592*($I106*Forudsætninger!D102)/3600,"")</f>
        <v/>
      </c>
      <c r="AP106" s="18" t="str">
        <f>IF($K106="OK",$AK106+$AL106-0.1909*$G106+0.1226*$H106-7.6592*($I106*Forudsætninger!E102)/3600,"")</f>
        <v/>
      </c>
      <c r="AQ106" s="18" t="str">
        <f>IF($K106="OK",$AK106+$AL106-0.1909*$G106+0.1226*$H106-7.6592*($I106*Forudsætninger!F102)/3600,"")</f>
        <v/>
      </c>
      <c r="AR106" s="18" t="str">
        <f>IF($K106="OK",$AK106+$AL106-0.1909*$G106+0.1226*$H106-7.6592*($I106*Forudsætninger!G102)/3600,"")</f>
        <v/>
      </c>
      <c r="AS106" s="18" t="str">
        <f>IF($K106="OK",$AK106+$AL106-0.1909*$G106+0.1226*$H106-7.6592*($I106*Forudsætninger!H102)/3600,"")</f>
        <v/>
      </c>
      <c r="AT106" s="18" t="str">
        <f>IF($K106="OK",$AK106+$AL106-0.1909*$G106+0.1226*$H106-7.6592*($I106*Forudsætninger!I102)/3600,"")</f>
        <v/>
      </c>
      <c r="AU106" s="18" t="str">
        <f>IF($K106="OK",$AK106+$AL106-0.1909*$G106+0.1226*$H106-7.6592*($I106*Forudsætninger!J102)/3600,"")</f>
        <v/>
      </c>
      <c r="AV106" s="18" t="str">
        <f>IF($K106="OK",$AK106+$AL106-0.1909*$G106+0.1226*$H106-7.6592*($I106*Forudsætninger!K102)/3600,"")</f>
        <v/>
      </c>
      <c r="AW106" s="18" t="str">
        <f>IF($K106="OK",$AK106+$AL106-0.1909*$G106+0.1226*$H106-7.6592*($I106*Forudsætninger!L102)/3600,"")</f>
        <v/>
      </c>
      <c r="AX106" s="18" t="str">
        <f>IF($K106="OK",$AK106+$AL106-0.1909*$G106+0.1226*$H106-7.6592*($I106*Forudsætninger!M102)/3600,"")</f>
        <v/>
      </c>
      <c r="AY106" s="6" t="str">
        <f t="shared" si="110"/>
        <v/>
      </c>
      <c r="AZ106" s="6" t="str">
        <f t="shared" si="111"/>
        <v/>
      </c>
      <c r="BA106" s="6" t="str">
        <f t="shared" si="112"/>
        <v/>
      </c>
      <c r="BB106" s="6" t="str">
        <f t="shared" si="113"/>
        <v/>
      </c>
      <c r="BC106" s="6" t="str">
        <f t="shared" si="114"/>
        <v/>
      </c>
      <c r="BD106" s="6" t="str">
        <f t="shared" si="115"/>
        <v/>
      </c>
      <c r="BE106" s="6" t="str">
        <f t="shared" si="116"/>
        <v/>
      </c>
      <c r="BF106" s="6" t="str">
        <f t="shared" si="117"/>
        <v/>
      </c>
      <c r="BG106" s="6" t="str">
        <f t="shared" si="118"/>
        <v/>
      </c>
      <c r="BH106" s="6" t="str">
        <f t="shared" si="119"/>
        <v/>
      </c>
      <c r="BI106" s="6" t="str">
        <f t="shared" si="120"/>
        <v/>
      </c>
      <c r="BJ106" s="6" t="str">
        <f t="shared" si="121"/>
        <v/>
      </c>
      <c r="BK106" s="6" t="str">
        <f t="shared" si="122"/>
        <v/>
      </c>
      <c r="BL106" s="6" t="str">
        <f t="shared" si="123"/>
        <v/>
      </c>
      <c r="BM106" s="6" t="str">
        <f t="shared" si="124"/>
        <v/>
      </c>
      <c r="BN106" s="6" t="str">
        <f t="shared" si="125"/>
        <v/>
      </c>
      <c r="BO106" s="6" t="str">
        <f t="shared" si="126"/>
        <v/>
      </c>
      <c r="BP106" s="6" t="str">
        <f t="shared" si="127"/>
        <v/>
      </c>
      <c r="BQ106" s="6" t="str">
        <f t="shared" si="128"/>
        <v/>
      </c>
      <c r="BR106" s="6" t="str">
        <f t="shared" si="129"/>
        <v/>
      </c>
      <c r="BS106" s="6" t="str">
        <f t="shared" si="130"/>
        <v/>
      </c>
      <c r="BT106" s="6" t="str">
        <f t="shared" si="131"/>
        <v/>
      </c>
      <c r="BU106" s="6" t="str">
        <f t="shared" si="132"/>
        <v/>
      </c>
      <c r="BV106" s="6" t="str">
        <f t="shared" si="133"/>
        <v/>
      </c>
      <c r="BW106" s="6" t="str">
        <f t="shared" si="134"/>
        <v/>
      </c>
      <c r="BX106" s="6" t="str">
        <f t="shared" si="135"/>
        <v/>
      </c>
      <c r="BY106" s="6" t="str">
        <f t="shared" si="136"/>
        <v/>
      </c>
      <c r="BZ106" s="6" t="str">
        <f t="shared" si="137"/>
        <v/>
      </c>
      <c r="CA106" s="6" t="str">
        <f t="shared" si="138"/>
        <v/>
      </c>
      <c r="CB106" s="6" t="str">
        <f t="shared" si="139"/>
        <v/>
      </c>
      <c r="CC106" s="6" t="str">
        <f t="shared" si="140"/>
        <v/>
      </c>
      <c r="CD106" s="6" t="str">
        <f t="shared" si="141"/>
        <v/>
      </c>
      <c r="CE106" s="6" t="str">
        <f t="shared" si="142"/>
        <v/>
      </c>
      <c r="CF106" s="6" t="str">
        <f t="shared" si="143"/>
        <v/>
      </c>
      <c r="CG106" s="6" t="str">
        <f t="shared" si="144"/>
        <v/>
      </c>
      <c r="CH106" s="6" t="str">
        <f t="shared" si="145"/>
        <v/>
      </c>
      <c r="CI106" s="6" t="str">
        <f t="shared" si="146"/>
        <v/>
      </c>
      <c r="CJ106" s="6" t="str">
        <f t="shared" si="147"/>
        <v/>
      </c>
      <c r="CK106" s="6" t="str">
        <f t="shared" si="148"/>
        <v/>
      </c>
      <c r="CL106" s="6" t="str">
        <f t="shared" si="149"/>
        <v/>
      </c>
      <c r="CM106" s="6" t="str">
        <f t="shared" si="150"/>
        <v/>
      </c>
      <c r="CN106" s="6" t="str">
        <f t="shared" si="151"/>
        <v/>
      </c>
      <c r="CO106" s="6" t="str">
        <f t="shared" si="152"/>
        <v/>
      </c>
      <c r="CP106" s="6" t="str">
        <f t="shared" si="153"/>
        <v/>
      </c>
      <c r="CQ106" s="6" t="str">
        <f t="shared" si="154"/>
        <v/>
      </c>
      <c r="CR106" s="6" t="str">
        <f t="shared" si="155"/>
        <v/>
      </c>
      <c r="CS106" s="6" t="str">
        <f t="shared" si="156"/>
        <v/>
      </c>
      <c r="CT106" s="6" t="str">
        <f t="shared" si="157"/>
        <v/>
      </c>
      <c r="CU106" s="6" t="str">
        <f t="shared" si="158"/>
        <v/>
      </c>
      <c r="CV106" s="6" t="str">
        <f t="shared" si="159"/>
        <v/>
      </c>
      <c r="CW106" s="6" t="str">
        <f t="shared" si="160"/>
        <v/>
      </c>
      <c r="CX106" s="6" t="str">
        <f t="shared" si="161"/>
        <v/>
      </c>
      <c r="CY106" s="6" t="str">
        <f t="shared" si="162"/>
        <v/>
      </c>
      <c r="CZ106" s="6" t="str">
        <f t="shared" si="163"/>
        <v/>
      </c>
      <c r="DA106" s="6" t="str">
        <f t="shared" si="164"/>
        <v/>
      </c>
      <c r="DB106" s="6" t="str">
        <f t="shared" si="165"/>
        <v/>
      </c>
      <c r="DC106" s="6" t="str">
        <f t="shared" si="166"/>
        <v/>
      </c>
      <c r="DD106" s="6" t="str">
        <f t="shared" si="167"/>
        <v/>
      </c>
      <c r="DE106" s="6" t="str">
        <f t="shared" si="168"/>
        <v/>
      </c>
      <c r="DF106" s="6" t="str">
        <f t="shared" si="169"/>
        <v/>
      </c>
      <c r="DG106" s="6" t="str">
        <f t="shared" si="170"/>
        <v/>
      </c>
      <c r="DH106" s="6" t="str">
        <f t="shared" si="171"/>
        <v/>
      </c>
      <c r="DI106" s="6" t="str">
        <f t="shared" si="172"/>
        <v/>
      </c>
      <c r="DJ106" s="6" t="str">
        <f t="shared" si="173"/>
        <v/>
      </c>
      <c r="DK106" s="6" t="str">
        <f t="shared" si="174"/>
        <v/>
      </c>
      <c r="DL106" s="6" t="str">
        <f t="shared" si="175"/>
        <v/>
      </c>
      <c r="DM106" s="6" t="str">
        <f t="shared" si="176"/>
        <v/>
      </c>
      <c r="DN106" s="6" t="str">
        <f t="shared" si="177"/>
        <v/>
      </c>
      <c r="DO106" s="6" t="str">
        <f t="shared" si="178"/>
        <v/>
      </c>
      <c r="DP106" s="6" t="str">
        <f t="shared" si="179"/>
        <v/>
      </c>
      <c r="DQ106" s="6" t="str">
        <f t="shared" si="180"/>
        <v/>
      </c>
      <c r="DR106" s="6" t="str">
        <f t="shared" si="181"/>
        <v/>
      </c>
    </row>
    <row r="107" spans="1:122" x14ac:dyDescent="0.25">
      <c r="A107" s="9">
        <v>99</v>
      </c>
      <c r="B107" s="1"/>
      <c r="C107" s="1"/>
      <c r="D107" s="1"/>
      <c r="E107" s="1"/>
      <c r="F107" s="1"/>
      <c r="G107" s="1"/>
      <c r="H107" s="1"/>
      <c r="I107" s="1"/>
      <c r="J107" s="1"/>
      <c r="K107" s="2" t="str">
        <f t="shared" si="91"/>
        <v/>
      </c>
      <c r="L107" s="3" t="str">
        <f t="shared" si="92"/>
        <v/>
      </c>
      <c r="M107" s="4" t="str">
        <f t="shared" si="93"/>
        <v/>
      </c>
      <c r="N107" s="4" t="str">
        <f t="shared" si="94"/>
        <v/>
      </c>
      <c r="O107" s="5" t="str">
        <f t="shared" si="95"/>
        <v/>
      </c>
      <c r="P107" s="6" t="str">
        <f>IF(K107="OK",(AY107*Forudsætninger!$B$6+BE107*Forudsætninger!$C$6+BK107*Forudsætninger!$D$6+BQ107*Forudsætninger!$E$6+BW107*Forudsætninger!$F$6+CC107*Forudsætninger!$G$6+CI107*Forudsætninger!$H$6+CO107*Forudsætninger!$I$6+CU107*Forudsætninger!$J$6+DA107*Forudsætninger!$K$6+DG107*Forudsætninger!$L$6+DM107*Forudsætninger!$M$6)/SUM(Forudsætninger!$B$6:$M$6),"")</f>
        <v/>
      </c>
      <c r="Q107" s="6" t="str">
        <f>IF(K107="OK",(AZ107*Forudsætninger!$B$6+BF107*Forudsætninger!$C$6+BL107*Forudsætninger!$D$6+BR107*Forudsætninger!$E$6+BX107*Forudsætninger!$F$6+CD107*Forudsætninger!$G$6+CJ107*Forudsætninger!$H$6+CP107*Forudsætninger!$I$6+CV107*Forudsætninger!$J$6+DB107*Forudsætninger!$K$6+DH107*Forudsætninger!$L$6+DN107*Forudsætninger!$M$6)/SUM(Forudsætninger!$B$6:$M$6),"")</f>
        <v/>
      </c>
      <c r="R107" s="6" t="str">
        <f>IF(K107="OK",(BA107*Forudsætninger!$B$6+BG107*Forudsætninger!$C$6+BM107*Forudsætninger!$D$6+BS107*Forudsætninger!$E$6+BY107*Forudsætninger!$F$6+CE107*Forudsætninger!$G$6+CK107*Forudsætninger!$H$6+CQ107*Forudsætninger!$I$6+CW107*Forudsætninger!$J$6+DC107*Forudsætninger!$K$6+DI107*Forudsætninger!$L$6+DO107*Forudsætninger!$M$6)/SUM(Forudsætninger!$B$6:$M$6),"")</f>
        <v/>
      </c>
      <c r="S107" s="6" t="str">
        <f>IF(K107="OK",(BB107*Forudsætninger!$B$6+BH107*Forudsætninger!$C$6+BN107*Forudsætninger!$D$6+BT107*Forudsætninger!$E$6+BZ107*Forudsætninger!$F$6+CF107*Forudsætninger!$G$6+CL107*Forudsætninger!$H$6+CR107*Forudsætninger!$I$6+CX107*Forudsætninger!$J$6+DD107*Forudsætninger!$K$6+DJ107*Forudsætninger!$L$6+DP107*Forudsætninger!$M$6)/SUM(Forudsætninger!$B$6:$M$6),"")</f>
        <v/>
      </c>
      <c r="T107" s="6" t="str">
        <f>IF(K107="OK",(BC107*Forudsætninger!$B$6+BI107*Forudsætninger!$C$6+BO107*Forudsætninger!$D$6+BU107*Forudsætninger!$E$6+CA107*Forudsætninger!$F$6+CG107*Forudsætninger!$G$6+CM107*Forudsætninger!$H$6+CS107*Forudsætninger!$I$6+CY107*Forudsætninger!$J$6+DE107*Forudsætninger!$K$6+DK107*Forudsætninger!$L$6+DQ107*Forudsætninger!$M$6)/SUM(Forudsætninger!$B$6:$M$6),"")</f>
        <v/>
      </c>
      <c r="U107" s="6" t="str">
        <f>IF(K107="OK",(BD107*Forudsætninger!$B$6+BJ107*Forudsætninger!$C$6+BP107*Forudsætninger!$D$6+BV107*Forudsætninger!$E$6+CB107*Forudsætninger!$F$6+CH107*Forudsætninger!$G$6+CN107*Forudsætninger!$H$6+CT107*Forudsætninger!$I$6+CZ107*Forudsætninger!$J$6+DF107*Forudsætninger!$K$6+DL107*Forudsætninger!$L$6+DR107*Forudsætninger!$M$6)/SUM(Forudsætninger!$B$6:$M$6),"")</f>
        <v/>
      </c>
      <c r="V107" s="7" t="str">
        <f>IF(AND(L107="OK",K107="OK"),(P107*3+Q107*2+R107-S107-T107*2-U107*3)*J107*SUM(Forudsætninger!$B$6:$M$6),"")</f>
        <v/>
      </c>
      <c r="W107" s="49" t="str">
        <f t="shared" si="96"/>
        <v/>
      </c>
      <c r="X107" s="49" t="str">
        <f t="shared" si="97"/>
        <v/>
      </c>
      <c r="Y107" s="49" t="str">
        <f t="shared" si="98"/>
        <v/>
      </c>
      <c r="Z107" s="49" t="str">
        <f t="shared" si="99"/>
        <v/>
      </c>
      <c r="AA107" s="49" t="str">
        <f t="shared" si="100"/>
        <v/>
      </c>
      <c r="AB107" s="49" t="str">
        <f t="shared" si="101"/>
        <v/>
      </c>
      <c r="AC107" s="49" t="str">
        <f t="shared" si="102"/>
        <v/>
      </c>
      <c r="AD107" s="49" t="str">
        <f t="shared" si="103"/>
        <v/>
      </c>
      <c r="AE107" s="49" t="str">
        <f t="shared" si="104"/>
        <v/>
      </c>
      <c r="AF107" s="49" t="str">
        <f t="shared" si="105"/>
        <v/>
      </c>
      <c r="AG107" s="49" t="str">
        <f t="shared" si="106"/>
        <v/>
      </c>
      <c r="AH107" s="49" t="str">
        <f t="shared" si="107"/>
        <v/>
      </c>
      <c r="AK107" s="18">
        <f t="shared" si="108"/>
        <v>0</v>
      </c>
      <c r="AL107" s="18">
        <f t="shared" si="109"/>
        <v>0</v>
      </c>
      <c r="AM107" s="18" t="str">
        <f>IF($K107="OK",$AK107+$AL107-0.1909*$G107+0.1226*$H107-7.6592*($I107*Forudsætninger!B103)/3600,"")</f>
        <v/>
      </c>
      <c r="AN107" s="18" t="str">
        <f>IF($K107="OK",$AK107+$AL107-0.1909*$G107+0.1226*$H107-7.6592*($I107*Forudsætninger!C103)/3600,"")</f>
        <v/>
      </c>
      <c r="AO107" s="18" t="str">
        <f>IF($K107="OK",$AK107+$AL107-0.1909*$G107+0.1226*$H107-7.6592*($I107*Forudsætninger!D103)/3600,"")</f>
        <v/>
      </c>
      <c r="AP107" s="18" t="str">
        <f>IF($K107="OK",$AK107+$AL107-0.1909*$G107+0.1226*$H107-7.6592*($I107*Forudsætninger!E103)/3600,"")</f>
        <v/>
      </c>
      <c r="AQ107" s="18" t="str">
        <f>IF($K107="OK",$AK107+$AL107-0.1909*$G107+0.1226*$H107-7.6592*($I107*Forudsætninger!F103)/3600,"")</f>
        <v/>
      </c>
      <c r="AR107" s="18" t="str">
        <f>IF($K107="OK",$AK107+$AL107-0.1909*$G107+0.1226*$H107-7.6592*($I107*Forudsætninger!G103)/3600,"")</f>
        <v/>
      </c>
      <c r="AS107" s="18" t="str">
        <f>IF($K107="OK",$AK107+$AL107-0.1909*$G107+0.1226*$H107-7.6592*($I107*Forudsætninger!H103)/3600,"")</f>
        <v/>
      </c>
      <c r="AT107" s="18" t="str">
        <f>IF($K107="OK",$AK107+$AL107-0.1909*$G107+0.1226*$H107-7.6592*($I107*Forudsætninger!I103)/3600,"")</f>
        <v/>
      </c>
      <c r="AU107" s="18" t="str">
        <f>IF($K107="OK",$AK107+$AL107-0.1909*$G107+0.1226*$H107-7.6592*($I107*Forudsætninger!J103)/3600,"")</f>
        <v/>
      </c>
      <c r="AV107" s="18" t="str">
        <f>IF($K107="OK",$AK107+$AL107-0.1909*$G107+0.1226*$H107-7.6592*($I107*Forudsætninger!K103)/3600,"")</f>
        <v/>
      </c>
      <c r="AW107" s="18" t="str">
        <f>IF($K107="OK",$AK107+$AL107-0.1909*$G107+0.1226*$H107-7.6592*($I107*Forudsætninger!L103)/3600,"")</f>
        <v/>
      </c>
      <c r="AX107" s="18" t="str">
        <f>IF($K107="OK",$AK107+$AL107-0.1909*$G107+0.1226*$H107-7.6592*($I107*Forudsætninger!M103)/3600,"")</f>
        <v/>
      </c>
      <c r="AY107" s="6" t="str">
        <f t="shared" si="110"/>
        <v/>
      </c>
      <c r="AZ107" s="6" t="str">
        <f t="shared" si="111"/>
        <v/>
      </c>
      <c r="BA107" s="6" t="str">
        <f t="shared" si="112"/>
        <v/>
      </c>
      <c r="BB107" s="6" t="str">
        <f t="shared" si="113"/>
        <v/>
      </c>
      <c r="BC107" s="6" t="str">
        <f t="shared" si="114"/>
        <v/>
      </c>
      <c r="BD107" s="6" t="str">
        <f t="shared" si="115"/>
        <v/>
      </c>
      <c r="BE107" s="6" t="str">
        <f t="shared" si="116"/>
        <v/>
      </c>
      <c r="BF107" s="6" t="str">
        <f t="shared" si="117"/>
        <v/>
      </c>
      <c r="BG107" s="6" t="str">
        <f t="shared" si="118"/>
        <v/>
      </c>
      <c r="BH107" s="6" t="str">
        <f t="shared" si="119"/>
        <v/>
      </c>
      <c r="BI107" s="6" t="str">
        <f t="shared" si="120"/>
        <v/>
      </c>
      <c r="BJ107" s="6" t="str">
        <f t="shared" si="121"/>
        <v/>
      </c>
      <c r="BK107" s="6" t="str">
        <f t="shared" si="122"/>
        <v/>
      </c>
      <c r="BL107" s="6" t="str">
        <f t="shared" si="123"/>
        <v/>
      </c>
      <c r="BM107" s="6" t="str">
        <f t="shared" si="124"/>
        <v/>
      </c>
      <c r="BN107" s="6" t="str">
        <f t="shared" si="125"/>
        <v/>
      </c>
      <c r="BO107" s="6" t="str">
        <f t="shared" si="126"/>
        <v/>
      </c>
      <c r="BP107" s="6" t="str">
        <f t="shared" si="127"/>
        <v/>
      </c>
      <c r="BQ107" s="6" t="str">
        <f t="shared" si="128"/>
        <v/>
      </c>
      <c r="BR107" s="6" t="str">
        <f t="shared" si="129"/>
        <v/>
      </c>
      <c r="BS107" s="6" t="str">
        <f t="shared" si="130"/>
        <v/>
      </c>
      <c r="BT107" s="6" t="str">
        <f t="shared" si="131"/>
        <v/>
      </c>
      <c r="BU107" s="6" t="str">
        <f t="shared" si="132"/>
        <v/>
      </c>
      <c r="BV107" s="6" t="str">
        <f t="shared" si="133"/>
        <v/>
      </c>
      <c r="BW107" s="6" t="str">
        <f t="shared" si="134"/>
        <v/>
      </c>
      <c r="BX107" s="6" t="str">
        <f t="shared" si="135"/>
        <v/>
      </c>
      <c r="BY107" s="6" t="str">
        <f t="shared" si="136"/>
        <v/>
      </c>
      <c r="BZ107" s="6" t="str">
        <f t="shared" si="137"/>
        <v/>
      </c>
      <c r="CA107" s="6" t="str">
        <f t="shared" si="138"/>
        <v/>
      </c>
      <c r="CB107" s="6" t="str">
        <f t="shared" si="139"/>
        <v/>
      </c>
      <c r="CC107" s="6" t="str">
        <f t="shared" si="140"/>
        <v/>
      </c>
      <c r="CD107" s="6" t="str">
        <f t="shared" si="141"/>
        <v/>
      </c>
      <c r="CE107" s="6" t="str">
        <f t="shared" si="142"/>
        <v/>
      </c>
      <c r="CF107" s="6" t="str">
        <f t="shared" si="143"/>
        <v/>
      </c>
      <c r="CG107" s="6" t="str">
        <f t="shared" si="144"/>
        <v/>
      </c>
      <c r="CH107" s="6" t="str">
        <f t="shared" si="145"/>
        <v/>
      </c>
      <c r="CI107" s="6" t="str">
        <f t="shared" si="146"/>
        <v/>
      </c>
      <c r="CJ107" s="6" t="str">
        <f t="shared" si="147"/>
        <v/>
      </c>
      <c r="CK107" s="6" t="str">
        <f t="shared" si="148"/>
        <v/>
      </c>
      <c r="CL107" s="6" t="str">
        <f t="shared" si="149"/>
        <v/>
      </c>
      <c r="CM107" s="6" t="str">
        <f t="shared" si="150"/>
        <v/>
      </c>
      <c r="CN107" s="6" t="str">
        <f t="shared" si="151"/>
        <v/>
      </c>
      <c r="CO107" s="6" t="str">
        <f t="shared" si="152"/>
        <v/>
      </c>
      <c r="CP107" s="6" t="str">
        <f t="shared" si="153"/>
        <v/>
      </c>
      <c r="CQ107" s="6" t="str">
        <f t="shared" si="154"/>
        <v/>
      </c>
      <c r="CR107" s="6" t="str">
        <f t="shared" si="155"/>
        <v/>
      </c>
      <c r="CS107" s="6" t="str">
        <f t="shared" si="156"/>
        <v/>
      </c>
      <c r="CT107" s="6" t="str">
        <f t="shared" si="157"/>
        <v/>
      </c>
      <c r="CU107" s="6" t="str">
        <f t="shared" si="158"/>
        <v/>
      </c>
      <c r="CV107" s="6" t="str">
        <f t="shared" si="159"/>
        <v/>
      </c>
      <c r="CW107" s="6" t="str">
        <f t="shared" si="160"/>
        <v/>
      </c>
      <c r="CX107" s="6" t="str">
        <f t="shared" si="161"/>
        <v/>
      </c>
      <c r="CY107" s="6" t="str">
        <f t="shared" si="162"/>
        <v/>
      </c>
      <c r="CZ107" s="6" t="str">
        <f t="shared" si="163"/>
        <v/>
      </c>
      <c r="DA107" s="6" t="str">
        <f t="shared" si="164"/>
        <v/>
      </c>
      <c r="DB107" s="6" t="str">
        <f t="shared" si="165"/>
        <v/>
      </c>
      <c r="DC107" s="6" t="str">
        <f t="shared" si="166"/>
        <v/>
      </c>
      <c r="DD107" s="6" t="str">
        <f t="shared" si="167"/>
        <v/>
      </c>
      <c r="DE107" s="6" t="str">
        <f t="shared" si="168"/>
        <v/>
      </c>
      <c r="DF107" s="6" t="str">
        <f t="shared" si="169"/>
        <v/>
      </c>
      <c r="DG107" s="6" t="str">
        <f t="shared" si="170"/>
        <v/>
      </c>
      <c r="DH107" s="6" t="str">
        <f t="shared" si="171"/>
        <v/>
      </c>
      <c r="DI107" s="6" t="str">
        <f t="shared" si="172"/>
        <v/>
      </c>
      <c r="DJ107" s="6" t="str">
        <f t="shared" si="173"/>
        <v/>
      </c>
      <c r="DK107" s="6" t="str">
        <f t="shared" si="174"/>
        <v/>
      </c>
      <c r="DL107" s="6" t="str">
        <f t="shared" si="175"/>
        <v/>
      </c>
      <c r="DM107" s="6" t="str">
        <f t="shared" si="176"/>
        <v/>
      </c>
      <c r="DN107" s="6" t="str">
        <f t="shared" si="177"/>
        <v/>
      </c>
      <c r="DO107" s="6" t="str">
        <f t="shared" si="178"/>
        <v/>
      </c>
      <c r="DP107" s="6" t="str">
        <f t="shared" si="179"/>
        <v/>
      </c>
      <c r="DQ107" s="6" t="str">
        <f t="shared" si="180"/>
        <v/>
      </c>
      <c r="DR107" s="6" t="str">
        <f t="shared" si="181"/>
        <v/>
      </c>
    </row>
    <row r="108" spans="1:122" x14ac:dyDescent="0.25">
      <c r="A108" s="9">
        <v>100</v>
      </c>
      <c r="B108" s="1"/>
      <c r="C108" s="1"/>
      <c r="D108" s="1"/>
      <c r="E108" s="1"/>
      <c r="F108" s="1"/>
      <c r="G108" s="1"/>
      <c r="H108" s="1"/>
      <c r="I108" s="1"/>
      <c r="J108" s="1"/>
      <c r="K108" s="2" t="str">
        <f t="shared" si="91"/>
        <v/>
      </c>
      <c r="L108" s="3" t="str">
        <f t="shared" si="92"/>
        <v/>
      </c>
      <c r="M108" s="4" t="str">
        <f t="shared" si="93"/>
        <v/>
      </c>
      <c r="N108" s="4" t="str">
        <f t="shared" si="94"/>
        <v/>
      </c>
      <c r="O108" s="5" t="str">
        <f t="shared" si="95"/>
        <v/>
      </c>
      <c r="P108" s="6" t="str">
        <f>IF(K108="OK",(AY108*Forudsætninger!$B$6+BE108*Forudsætninger!$C$6+BK108*Forudsætninger!$D$6+BQ108*Forudsætninger!$E$6+BW108*Forudsætninger!$F$6+CC108*Forudsætninger!$G$6+CI108*Forudsætninger!$H$6+CO108*Forudsætninger!$I$6+CU108*Forudsætninger!$J$6+DA108*Forudsætninger!$K$6+DG108*Forudsætninger!$L$6+DM108*Forudsætninger!$M$6)/SUM(Forudsætninger!$B$6:$M$6),"")</f>
        <v/>
      </c>
      <c r="Q108" s="6" t="str">
        <f>IF(K108="OK",(AZ108*Forudsætninger!$B$6+BF108*Forudsætninger!$C$6+BL108*Forudsætninger!$D$6+BR108*Forudsætninger!$E$6+BX108*Forudsætninger!$F$6+CD108*Forudsætninger!$G$6+CJ108*Forudsætninger!$H$6+CP108*Forudsætninger!$I$6+CV108*Forudsætninger!$J$6+DB108*Forudsætninger!$K$6+DH108*Forudsætninger!$L$6+DN108*Forudsætninger!$M$6)/SUM(Forudsætninger!$B$6:$M$6),"")</f>
        <v/>
      </c>
      <c r="R108" s="6" t="str">
        <f>IF(K108="OK",(BA108*Forudsætninger!$B$6+BG108*Forudsætninger!$C$6+BM108*Forudsætninger!$D$6+BS108*Forudsætninger!$E$6+BY108*Forudsætninger!$F$6+CE108*Forudsætninger!$G$6+CK108*Forudsætninger!$H$6+CQ108*Forudsætninger!$I$6+CW108*Forudsætninger!$J$6+DC108*Forudsætninger!$K$6+DI108*Forudsætninger!$L$6+DO108*Forudsætninger!$M$6)/SUM(Forudsætninger!$B$6:$M$6),"")</f>
        <v/>
      </c>
      <c r="S108" s="6" t="str">
        <f>IF(K108="OK",(BB108*Forudsætninger!$B$6+BH108*Forudsætninger!$C$6+BN108*Forudsætninger!$D$6+BT108*Forudsætninger!$E$6+BZ108*Forudsætninger!$F$6+CF108*Forudsætninger!$G$6+CL108*Forudsætninger!$H$6+CR108*Forudsætninger!$I$6+CX108*Forudsætninger!$J$6+DD108*Forudsætninger!$K$6+DJ108*Forudsætninger!$L$6+DP108*Forudsætninger!$M$6)/SUM(Forudsætninger!$B$6:$M$6),"")</f>
        <v/>
      </c>
      <c r="T108" s="6" t="str">
        <f>IF(K108="OK",(BC108*Forudsætninger!$B$6+BI108*Forudsætninger!$C$6+BO108*Forudsætninger!$D$6+BU108*Forudsætninger!$E$6+CA108*Forudsætninger!$F$6+CG108*Forudsætninger!$G$6+CM108*Forudsætninger!$H$6+CS108*Forudsætninger!$I$6+CY108*Forudsætninger!$J$6+DE108*Forudsætninger!$K$6+DK108*Forudsætninger!$L$6+DQ108*Forudsætninger!$M$6)/SUM(Forudsætninger!$B$6:$M$6),"")</f>
        <v/>
      </c>
      <c r="U108" s="6" t="str">
        <f>IF(K108="OK",(BD108*Forudsætninger!$B$6+BJ108*Forudsætninger!$C$6+BP108*Forudsætninger!$D$6+BV108*Forudsætninger!$E$6+CB108*Forudsætninger!$F$6+CH108*Forudsætninger!$G$6+CN108*Forudsætninger!$H$6+CT108*Forudsætninger!$I$6+CZ108*Forudsætninger!$J$6+DF108*Forudsætninger!$K$6+DL108*Forudsætninger!$L$6+DR108*Forudsætninger!$M$6)/SUM(Forudsætninger!$B$6:$M$6),"")</f>
        <v/>
      </c>
      <c r="V108" s="7" t="str">
        <f>IF(AND(L108="OK",K108="OK"),(P108*3+Q108*2+R108-S108-T108*2-U108*3)*J108*SUM(Forudsætninger!$B$6:$M$6),"")</f>
        <v/>
      </c>
      <c r="W108" s="49" t="str">
        <f t="shared" si="96"/>
        <v/>
      </c>
      <c r="X108" s="49" t="str">
        <f t="shared" si="97"/>
        <v/>
      </c>
      <c r="Y108" s="49" t="str">
        <f t="shared" si="98"/>
        <v/>
      </c>
      <c r="Z108" s="49" t="str">
        <f t="shared" si="99"/>
        <v/>
      </c>
      <c r="AA108" s="49" t="str">
        <f t="shared" si="100"/>
        <v/>
      </c>
      <c r="AB108" s="49" t="str">
        <f t="shared" si="101"/>
        <v/>
      </c>
      <c r="AC108" s="49" t="str">
        <f t="shared" si="102"/>
        <v/>
      </c>
      <c r="AD108" s="49" t="str">
        <f t="shared" si="103"/>
        <v/>
      </c>
      <c r="AE108" s="49" t="str">
        <f t="shared" si="104"/>
        <v/>
      </c>
      <c r="AF108" s="49" t="str">
        <f t="shared" si="105"/>
        <v/>
      </c>
      <c r="AG108" s="49" t="str">
        <f t="shared" si="106"/>
        <v/>
      </c>
      <c r="AH108" s="49" t="str">
        <f t="shared" si="107"/>
        <v/>
      </c>
      <c r="AK108" s="18">
        <f t="shared" si="108"/>
        <v>0</v>
      </c>
      <c r="AL108" s="18">
        <f t="shared" si="109"/>
        <v>0</v>
      </c>
      <c r="AM108" s="18" t="str">
        <f>IF($K108="OK",$AK108+$AL108-0.1909*$G108+0.1226*$H108-7.6592*($I108*Forudsætninger!B104)/3600,"")</f>
        <v/>
      </c>
      <c r="AN108" s="18" t="str">
        <f>IF($K108="OK",$AK108+$AL108-0.1909*$G108+0.1226*$H108-7.6592*($I108*Forudsætninger!C104)/3600,"")</f>
        <v/>
      </c>
      <c r="AO108" s="18" t="str">
        <f>IF($K108="OK",$AK108+$AL108-0.1909*$G108+0.1226*$H108-7.6592*($I108*Forudsætninger!D104)/3600,"")</f>
        <v/>
      </c>
      <c r="AP108" s="18" t="str">
        <f>IF($K108="OK",$AK108+$AL108-0.1909*$G108+0.1226*$H108-7.6592*($I108*Forudsætninger!E104)/3600,"")</f>
        <v/>
      </c>
      <c r="AQ108" s="18" t="str">
        <f>IF($K108="OK",$AK108+$AL108-0.1909*$G108+0.1226*$H108-7.6592*($I108*Forudsætninger!F104)/3600,"")</f>
        <v/>
      </c>
      <c r="AR108" s="18" t="str">
        <f>IF($K108="OK",$AK108+$AL108-0.1909*$G108+0.1226*$H108-7.6592*($I108*Forudsætninger!G104)/3600,"")</f>
        <v/>
      </c>
      <c r="AS108" s="18" t="str">
        <f>IF($K108="OK",$AK108+$AL108-0.1909*$G108+0.1226*$H108-7.6592*($I108*Forudsætninger!H104)/3600,"")</f>
        <v/>
      </c>
      <c r="AT108" s="18" t="str">
        <f>IF($K108="OK",$AK108+$AL108-0.1909*$G108+0.1226*$H108-7.6592*($I108*Forudsætninger!I104)/3600,"")</f>
        <v/>
      </c>
      <c r="AU108" s="18" t="str">
        <f>IF($K108="OK",$AK108+$AL108-0.1909*$G108+0.1226*$H108-7.6592*($I108*Forudsætninger!J104)/3600,"")</f>
        <v/>
      </c>
      <c r="AV108" s="18" t="str">
        <f>IF($K108="OK",$AK108+$AL108-0.1909*$G108+0.1226*$H108-7.6592*($I108*Forudsætninger!K104)/3600,"")</f>
        <v/>
      </c>
      <c r="AW108" s="18" t="str">
        <f>IF($K108="OK",$AK108+$AL108-0.1909*$G108+0.1226*$H108-7.6592*($I108*Forudsætninger!L104)/3600,"")</f>
        <v/>
      </c>
      <c r="AX108" s="18" t="str">
        <f>IF($K108="OK",$AK108+$AL108-0.1909*$G108+0.1226*$H108-7.6592*($I108*Forudsætninger!M104)/3600,"")</f>
        <v/>
      </c>
      <c r="AY108" s="6" t="str">
        <f t="shared" si="110"/>
        <v/>
      </c>
      <c r="AZ108" s="6" t="str">
        <f t="shared" si="111"/>
        <v/>
      </c>
      <c r="BA108" s="6" t="str">
        <f t="shared" si="112"/>
        <v/>
      </c>
      <c r="BB108" s="6" t="str">
        <f t="shared" si="113"/>
        <v/>
      </c>
      <c r="BC108" s="6" t="str">
        <f t="shared" si="114"/>
        <v/>
      </c>
      <c r="BD108" s="6" t="str">
        <f t="shared" si="115"/>
        <v/>
      </c>
      <c r="BE108" s="6" t="str">
        <f t="shared" si="116"/>
        <v/>
      </c>
      <c r="BF108" s="6" t="str">
        <f t="shared" si="117"/>
        <v/>
      </c>
      <c r="BG108" s="6" t="str">
        <f t="shared" si="118"/>
        <v/>
      </c>
      <c r="BH108" s="6" t="str">
        <f t="shared" si="119"/>
        <v/>
      </c>
      <c r="BI108" s="6" t="str">
        <f t="shared" si="120"/>
        <v/>
      </c>
      <c r="BJ108" s="6" t="str">
        <f t="shared" si="121"/>
        <v/>
      </c>
      <c r="BK108" s="6" t="str">
        <f t="shared" si="122"/>
        <v/>
      </c>
      <c r="BL108" s="6" t="str">
        <f t="shared" si="123"/>
        <v/>
      </c>
      <c r="BM108" s="6" t="str">
        <f t="shared" si="124"/>
        <v/>
      </c>
      <c r="BN108" s="6" t="str">
        <f t="shared" si="125"/>
        <v/>
      </c>
      <c r="BO108" s="6" t="str">
        <f t="shared" si="126"/>
        <v/>
      </c>
      <c r="BP108" s="6" t="str">
        <f t="shared" si="127"/>
        <v/>
      </c>
      <c r="BQ108" s="6" t="str">
        <f t="shared" si="128"/>
        <v/>
      </c>
      <c r="BR108" s="6" t="str">
        <f t="shared" si="129"/>
        <v/>
      </c>
      <c r="BS108" s="6" t="str">
        <f t="shared" si="130"/>
        <v/>
      </c>
      <c r="BT108" s="6" t="str">
        <f t="shared" si="131"/>
        <v/>
      </c>
      <c r="BU108" s="6" t="str">
        <f t="shared" si="132"/>
        <v/>
      </c>
      <c r="BV108" s="6" t="str">
        <f t="shared" si="133"/>
        <v/>
      </c>
      <c r="BW108" s="6" t="str">
        <f t="shared" si="134"/>
        <v/>
      </c>
      <c r="BX108" s="6" t="str">
        <f t="shared" si="135"/>
        <v/>
      </c>
      <c r="BY108" s="6" t="str">
        <f t="shared" si="136"/>
        <v/>
      </c>
      <c r="BZ108" s="6" t="str">
        <f t="shared" si="137"/>
        <v/>
      </c>
      <c r="CA108" s="6" t="str">
        <f t="shared" si="138"/>
        <v/>
      </c>
      <c r="CB108" s="6" t="str">
        <f t="shared" si="139"/>
        <v/>
      </c>
      <c r="CC108" s="6" t="str">
        <f t="shared" si="140"/>
        <v/>
      </c>
      <c r="CD108" s="6" t="str">
        <f t="shared" si="141"/>
        <v/>
      </c>
      <c r="CE108" s="6" t="str">
        <f t="shared" si="142"/>
        <v/>
      </c>
      <c r="CF108" s="6" t="str">
        <f t="shared" si="143"/>
        <v/>
      </c>
      <c r="CG108" s="6" t="str">
        <f t="shared" si="144"/>
        <v/>
      </c>
      <c r="CH108" s="6" t="str">
        <f t="shared" si="145"/>
        <v/>
      </c>
      <c r="CI108" s="6" t="str">
        <f t="shared" si="146"/>
        <v/>
      </c>
      <c r="CJ108" s="6" t="str">
        <f t="shared" si="147"/>
        <v/>
      </c>
      <c r="CK108" s="6" t="str">
        <f t="shared" si="148"/>
        <v/>
      </c>
      <c r="CL108" s="6" t="str">
        <f t="shared" si="149"/>
        <v/>
      </c>
      <c r="CM108" s="6" t="str">
        <f t="shared" si="150"/>
        <v/>
      </c>
      <c r="CN108" s="6" t="str">
        <f t="shared" si="151"/>
        <v/>
      </c>
      <c r="CO108" s="6" t="str">
        <f t="shared" si="152"/>
        <v/>
      </c>
      <c r="CP108" s="6" t="str">
        <f t="shared" si="153"/>
        <v/>
      </c>
      <c r="CQ108" s="6" t="str">
        <f t="shared" si="154"/>
        <v/>
      </c>
      <c r="CR108" s="6" t="str">
        <f t="shared" si="155"/>
        <v/>
      </c>
      <c r="CS108" s="6" t="str">
        <f t="shared" si="156"/>
        <v/>
      </c>
      <c r="CT108" s="6" t="str">
        <f t="shared" si="157"/>
        <v/>
      </c>
      <c r="CU108" s="6" t="str">
        <f t="shared" si="158"/>
        <v/>
      </c>
      <c r="CV108" s="6" t="str">
        <f t="shared" si="159"/>
        <v/>
      </c>
      <c r="CW108" s="6" t="str">
        <f t="shared" si="160"/>
        <v/>
      </c>
      <c r="CX108" s="6" t="str">
        <f t="shared" si="161"/>
        <v/>
      </c>
      <c r="CY108" s="6" t="str">
        <f t="shared" si="162"/>
        <v/>
      </c>
      <c r="CZ108" s="6" t="str">
        <f t="shared" si="163"/>
        <v/>
      </c>
      <c r="DA108" s="6" t="str">
        <f t="shared" si="164"/>
        <v/>
      </c>
      <c r="DB108" s="6" t="str">
        <f t="shared" si="165"/>
        <v/>
      </c>
      <c r="DC108" s="6" t="str">
        <f t="shared" si="166"/>
        <v/>
      </c>
      <c r="DD108" s="6" t="str">
        <f t="shared" si="167"/>
        <v/>
      </c>
      <c r="DE108" s="6" t="str">
        <f t="shared" si="168"/>
        <v/>
      </c>
      <c r="DF108" s="6" t="str">
        <f t="shared" si="169"/>
        <v/>
      </c>
      <c r="DG108" s="6" t="str">
        <f t="shared" si="170"/>
        <v/>
      </c>
      <c r="DH108" s="6" t="str">
        <f t="shared" si="171"/>
        <v/>
      </c>
      <c r="DI108" s="6" t="str">
        <f t="shared" si="172"/>
        <v/>
      </c>
      <c r="DJ108" s="6" t="str">
        <f t="shared" si="173"/>
        <v/>
      </c>
      <c r="DK108" s="6" t="str">
        <f t="shared" si="174"/>
        <v/>
      </c>
      <c r="DL108" s="6" t="str">
        <f t="shared" si="175"/>
        <v/>
      </c>
      <c r="DM108" s="6" t="str">
        <f t="shared" si="176"/>
        <v/>
      </c>
      <c r="DN108" s="6" t="str">
        <f t="shared" si="177"/>
        <v/>
      </c>
      <c r="DO108" s="6" t="str">
        <f t="shared" si="178"/>
        <v/>
      </c>
      <c r="DP108" s="6" t="str">
        <f t="shared" si="179"/>
        <v/>
      </c>
      <c r="DQ108" s="6" t="str">
        <f t="shared" si="180"/>
        <v/>
      </c>
      <c r="DR108" s="6" t="str">
        <f t="shared" si="181"/>
        <v/>
      </c>
    </row>
    <row r="109" spans="1:122" ht="15" hidden="1" customHeight="1" x14ac:dyDescent="0.25"/>
  </sheetData>
  <sheetProtection sheet="1" objects="1" scenarios="1"/>
  <mergeCells count="4">
    <mergeCell ref="M1:V1"/>
    <mergeCell ref="M2:N2"/>
    <mergeCell ref="O2:U2"/>
    <mergeCell ref="M3:N3"/>
  </mergeCells>
  <conditionalFormatting sqref="J9:K108">
    <cfRule type="cellIs" dxfId="3" priority="3" operator="equal">
      <formula>"EJ/FEJL"</formula>
    </cfRule>
    <cfRule type="cellIs" dxfId="2" priority="4" operator="equal">
      <formula>"OK"</formula>
    </cfRule>
  </conditionalFormatting>
  <conditionalFormatting sqref="K9:L108">
    <cfRule type="cellIs" dxfId="1" priority="1" operator="equal">
      <formula>"EJ/FEJL"</formula>
    </cfRule>
    <cfRule type="cellIs" dxfId="0" priority="2" operator="equal">
      <formula>"OK"</formula>
    </cfRule>
  </conditionalFormatting>
  <dataValidations count="6">
    <dataValidation type="decimal" allowBlank="1" showInputMessage="1" showErrorMessage="1" sqref="J9:J108">
      <formula1>1</formula1>
      <formula2>50000</formula2>
    </dataValidation>
    <dataValidation type="list" allowBlank="1" showInputMessage="1" showErrorMessage="1" sqref="E9:E108">
      <formula1>$E$5:$E$8</formula1>
    </dataValidation>
    <dataValidation type="decimal" allowBlank="1" showInputMessage="1" showErrorMessage="1" sqref="H9:H108">
      <formula1>0</formula1>
      <formula2>100</formula2>
    </dataValidation>
    <dataValidation type="decimal" allowBlank="1" showInputMessage="1" showErrorMessage="1" sqref="I9:I108">
      <formula1>0</formula1>
      <formula2>100000</formula2>
    </dataValidation>
    <dataValidation type="list" allowBlank="1" showInputMessage="1" showErrorMessage="1" sqref="F9:F108">
      <formula1>$F$5:$F$7</formula1>
    </dataValidation>
    <dataValidation type="decimal" allowBlank="1" showInputMessage="1" showErrorMessage="1" sqref="G9:G108">
      <formula1>1</formula1>
      <formula2>100</formula2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W9:AH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Forudsætninger</vt:lpstr>
      <vt:lpstr>Fodgænger i rundkørsel</vt:lpstr>
      <vt:lpstr>Cyklist i rundkørsel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Underlien Jensen</dc:creator>
  <cp:lastModifiedBy>Søren</cp:lastModifiedBy>
  <dcterms:created xsi:type="dcterms:W3CDTF">2012-01-02T12:06:23Z</dcterms:created>
  <dcterms:modified xsi:type="dcterms:W3CDTF">2023-03-13T13:01:53Z</dcterms:modified>
</cp:coreProperties>
</file>